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0"/>
  </bookViews>
  <sheets>
    <sheet name="1" sheetId="1" r:id="rId1"/>
  </sheets>
  <definedNames>
    <definedName name="_xlnm.Print_Titles" localSheetId="0">'1'!$8:$8</definedName>
  </definedNames>
  <calcPr fullCalcOnLoad="1"/>
</workbook>
</file>

<file path=xl/sharedStrings.xml><?xml version="1.0" encoding="utf-8"?>
<sst xmlns="http://schemas.openxmlformats.org/spreadsheetml/2006/main" count="177" uniqueCount="138">
  <si>
    <t>Dział</t>
  </si>
  <si>
    <t>Rozdział</t>
  </si>
  <si>
    <t>§</t>
  </si>
  <si>
    <t>Treść</t>
  </si>
  <si>
    <t>Plan
2007 r.</t>
  </si>
  <si>
    <t>Dochody ogółem</t>
  </si>
  <si>
    <t>010</t>
  </si>
  <si>
    <t>01010</t>
  </si>
  <si>
    <t>600</t>
  </si>
  <si>
    <t>Rolnictwo i łowiectwo</t>
  </si>
  <si>
    <t>Infrastruktura wodociągowa i sanitacyjna wsi</t>
  </si>
  <si>
    <t>Pozostała działalność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</si>
  <si>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</si>
  <si>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</si>
  <si>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</si>
  <si>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</si>
  <si>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</si>
  <si>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</si>
  <si>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</si>
  <si>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</si>
  <si>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</si>
  <si>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</si>
  <si>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</si>
  <si>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</si>
  <si>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</si>
  <si>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</si>
  <si>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</si>
  <si>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75095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</si>
  <si>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</si>
  <si>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</si>
  <si>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</si>
  <si>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</si>
  <si>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</si>
  <si>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</si>
  <si>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</si>
  <si>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</si>
  <si>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801</t>
  </si>
  <si>
    <t>Oświata i wychowanie</t>
  </si>
  <si>
    <t>80101</t>
  </si>
  <si>
    <t>Szkoły podstawowe</t>
  </si>
  <si>
    <t>852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</si>
  <si>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</si>
  <si>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</si>
  <si>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</si>
  <si>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</si>
  <si>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</si>
  <si>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</si>
  <si>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</si>
  <si>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</si>
  <si>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</si>
  <si>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</si>
  <si>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</si>
  <si>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</si>
  <si>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</si>
  <si>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</si>
  <si>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</si>
  <si>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</si>
  <si>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</si>
  <si>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</si>
  <si>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</si>
  <si>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</si>
  <si>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</si>
  <si>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</si>
  <si>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0920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</si>
  <si>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</si>
  <si>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</si>
  <si>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</si>
  <si>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</si>
  <si>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</si>
  <si>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</si>
  <si>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</si>
  <si>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</si>
  <si>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</si>
  <si>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</si>
  <si>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</si>
  <si>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</si>
  <si>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</si>
  <si>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</si>
  <si>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</si>
  <si>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</si>
  <si>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</si>
  <si>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</si>
  <si>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</si>
  <si>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</si>
  <si>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</si>
  <si>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</si>
  <si>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</si>
  <si>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</si>
  <si>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</si>
  <si>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</si>
  <si>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</si>
  <si>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</si>
  <si>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</si>
  <si>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</si>
  <si>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</si>
  <si>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</si>
  <si>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</si>
  <si>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</si>
  <si>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</si>
  <si>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</si>
  <si>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</si>
  <si>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</si>
  <si>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</si>
  <si>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</si>
  <si>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</si>
  <si>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</si>
  <si>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</si>
  <si>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</si>
  <si>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</si>
  <si>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</si>
  <si>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</si>
  <si>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</si>
  <si>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</si>
  <si>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</si>
  <si>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</si>
  <si>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</si>
  <si>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</si>
  <si>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</si>
  <si>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</si>
  <si>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</si>
  <si>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</si>
  <si>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</si>
  <si>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</si>
  <si>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</si>
  <si>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</si>
  <si>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</si>
  <si>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</si>
  <si>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</si>
  <si>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85212</t>
  </si>
  <si>
    <t>85213</t>
  </si>
  <si>
    <t>2030</t>
  </si>
  <si>
    <t>Dotacje celowe otrzymane z budżetu państwa na realizację własnych zadań bieżących gmin (związków gmin)</t>
  </si>
  <si>
    <t>0830</t>
  </si>
  <si>
    <t>Wpływy z usług</t>
  </si>
  <si>
    <t>Dochody jednostek samorządu terytorialnego związane z realizacją zadań z zakresu administracji rządowej oraz innych zadań zleconych ustawami</t>
  </si>
  <si>
    <t>Pozostałe odsetki (od środków znajdujących się na rachunkach bankowych)</t>
  </si>
  <si>
    <t>Plan dochodów budżetu gminy na 2007 r.</t>
  </si>
  <si>
    <t>Załącznik nr 1                                                                                                                                             do Zarządzenia  Nr 34/07 Burmistrza Miasta i Gminy Pińczów z dnia 15.03.2007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</si>
</sst>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wrapText="1"/>
    </xf>
    <xf numFmtId="3" fontId="8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0" xfId="0" applyAlignment="1">
      <alignment horizontal="right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2.75">
      <c r="D1" s="18" t="s">
        <v>137</v>
      </c>
      <c r="E1" s="18"/>
    </row>
    <row r="2" spans="4:5" ht="15" customHeight="1">
      <c r="D2" s="18"/>
      <c r="E2" s="18"/>
    </row>
    <row r="3" ht="5.25" customHeight="1"/>
    <row r="4" spans="2:5" ht="18">
      <c r="B4" s="28" t="s">
        <v>136</v>
      </c>
      <c r="C4" s="28"/>
      <c r="D4" s="28"/>
      <c r="E4" s="28"/>
    </row>
    <row r="5" spans="2:4" ht="2.25" customHeight="1">
      <c r="B5" s="1"/>
      <c r="C5" s="1"/>
      <c r="D5" s="1"/>
    </row>
    <row r="6" spans="1:5" s="2" customFormat="1" ht="15" customHeight="1">
      <c r="A6" s="29" t="s">
        <v>0</v>
      </c>
      <c r="B6" s="29" t="s">
        <v>1</v>
      </c>
      <c r="C6" s="29" t="s">
        <v>2</v>
      </c>
      <c r="D6" s="29" t="s">
        <v>3</v>
      </c>
      <c r="E6" s="30" t="s">
        <v>4</v>
      </c>
    </row>
    <row r="7" spans="1:5" s="2" customFormat="1" ht="14.25" customHeight="1">
      <c r="A7" s="29"/>
      <c r="B7" s="29"/>
      <c r="C7" s="29"/>
      <c r="D7" s="29"/>
      <c r="E7" s="29"/>
    </row>
    <row r="8" spans="1:5" s="3" customFormat="1" ht="13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4" customFormat="1" ht="19.5" customHeight="1">
      <c r="A9" s="19" t="s">
        <v>6</v>
      </c>
      <c r="B9" s="7"/>
      <c r="C9" s="9"/>
      <c r="D9" s="8" t="s">
        <v>9</v>
      </c>
      <c r="E9" s="11">
        <f>E10</f>
        <v>1655810.52</v>
      </c>
    </row>
    <row r="10" spans="1:5" ht="19.5" customHeight="1">
      <c r="A10" s="20"/>
      <c r="B10" s="25" t="s">
        <v>7</v>
      </c>
      <c r="C10" s="10"/>
      <c r="D10" s="5" t="s">
        <v>10</v>
      </c>
      <c r="E10" s="12">
        <f>E11+E12</f>
        <v>1655810.52</v>
      </c>
    </row>
    <row r="11" spans="1:5" ht="47.25" customHeight="1">
      <c r="A11" s="20"/>
      <c r="B11" s="25"/>
      <c r="C11" s="10" t="s">
        <v>51</v>
      </c>
      <c r="D11" s="5" t="s">
        <v>52</v>
      </c>
      <c r="E11" s="12">
        <v>300000</v>
      </c>
    </row>
    <row r="12" spans="1:5" ht="47.25" customHeight="1">
      <c r="A12" s="26"/>
      <c r="B12" s="15"/>
      <c r="C12" s="10">
        <v>6298</v>
      </c>
      <c r="D12" s="5" t="s">
        <v>52</v>
      </c>
      <c r="E12" s="12">
        <f>1284264.52+71546</f>
        <v>1355810.52</v>
      </c>
    </row>
    <row r="13" spans="1:5" s="4" customFormat="1" ht="15.75" customHeight="1">
      <c r="A13" s="24" t="s">
        <v>8</v>
      </c>
      <c r="B13" s="7"/>
      <c r="C13" s="9"/>
      <c r="D13" s="8" t="s">
        <v>12</v>
      </c>
      <c r="E13" s="11">
        <f>E14</f>
        <v>57000</v>
      </c>
    </row>
    <row r="14" spans="1:5" ht="14.25" customHeight="1">
      <c r="A14" s="24"/>
      <c r="B14" s="25" t="s">
        <v>13</v>
      </c>
      <c r="C14" s="10"/>
      <c r="D14" s="5" t="s">
        <v>14</v>
      </c>
      <c r="E14" s="12">
        <f>E15+E16</f>
        <v>57000</v>
      </c>
    </row>
    <row r="15" spans="1:5" ht="19.5" customHeight="1">
      <c r="A15" s="24"/>
      <c r="B15" s="25"/>
      <c r="C15" s="10" t="s">
        <v>53</v>
      </c>
      <c r="D15" s="5" t="s">
        <v>54</v>
      </c>
      <c r="E15" s="12">
        <v>52000</v>
      </c>
    </row>
    <row r="16" spans="1:5" ht="19.5" customHeight="1">
      <c r="A16" s="24"/>
      <c r="B16" s="25"/>
      <c r="C16" s="10" t="s">
        <v>55</v>
      </c>
      <c r="D16" s="5" t="s">
        <v>56</v>
      </c>
      <c r="E16" s="12">
        <v>5000</v>
      </c>
    </row>
    <row r="17" spans="1:5" s="4" customFormat="1" ht="19.5" customHeight="1">
      <c r="A17" s="24" t="s">
        <v>15</v>
      </c>
      <c r="B17" s="7"/>
      <c r="C17" s="9"/>
      <c r="D17" s="8" t="s">
        <v>16</v>
      </c>
      <c r="E17" s="11">
        <f>E18</f>
        <v>365200</v>
      </c>
    </row>
    <row r="18" spans="1:5" ht="15.75">
      <c r="A18" s="24"/>
      <c r="B18" s="25" t="s">
        <v>17</v>
      </c>
      <c r="C18" s="10"/>
      <c r="D18" s="5" t="s">
        <v>18</v>
      </c>
      <c r="E18" s="12">
        <f>E19+E20+E21+E22</f>
        <v>365200</v>
      </c>
    </row>
    <row r="19" spans="1:5" ht="31.5">
      <c r="A19" s="24"/>
      <c r="B19" s="25"/>
      <c r="C19" s="10" t="s">
        <v>57</v>
      </c>
      <c r="D19" s="5" t="s">
        <v>58</v>
      </c>
      <c r="E19" s="12">
        <v>110000</v>
      </c>
    </row>
    <row r="20" spans="1:5" ht="63">
      <c r="A20" s="24"/>
      <c r="B20" s="25"/>
      <c r="C20" s="10" t="s">
        <v>59</v>
      </c>
      <c r="D20" s="5" t="s">
        <v>60</v>
      </c>
      <c r="E20" s="12">
        <v>52200</v>
      </c>
    </row>
    <row r="21" spans="1:5" ht="31.5">
      <c r="A21" s="24"/>
      <c r="B21" s="25"/>
      <c r="C21" s="10" t="s">
        <v>61</v>
      </c>
      <c r="D21" s="5" t="s">
        <v>62</v>
      </c>
      <c r="E21" s="12">
        <v>200000</v>
      </c>
    </row>
    <row r="22" spans="1:5" ht="15.75">
      <c r="A22" s="24"/>
      <c r="B22" s="25"/>
      <c r="C22" s="10" t="s">
        <v>63</v>
      </c>
      <c r="D22" s="5" t="s">
        <v>64</v>
      </c>
      <c r="E22" s="12">
        <v>3000</v>
      </c>
    </row>
    <row r="23" spans="1:5" s="4" customFormat="1" ht="15.75">
      <c r="A23" s="19" t="s">
        <v>19</v>
      </c>
      <c r="B23" s="7"/>
      <c r="C23" s="9"/>
      <c r="D23" s="8" t="s">
        <v>20</v>
      </c>
      <c r="E23" s="11">
        <f>E24</f>
        <v>2000</v>
      </c>
    </row>
    <row r="24" spans="1:5" ht="15.75">
      <c r="A24" s="20"/>
      <c r="B24" s="21" t="s">
        <v>21</v>
      </c>
      <c r="C24" s="10"/>
      <c r="D24" s="5" t="s">
        <v>22</v>
      </c>
      <c r="E24" s="12">
        <f>E25</f>
        <v>2000</v>
      </c>
    </row>
    <row r="25" spans="1:5" ht="47.25">
      <c r="A25" s="20"/>
      <c r="B25" s="22"/>
      <c r="C25" s="10" t="s">
        <v>65</v>
      </c>
      <c r="D25" s="5" t="s">
        <v>66</v>
      </c>
      <c r="E25" s="12">
        <v>2000</v>
      </c>
    </row>
    <row r="26" spans="1:5" s="4" customFormat="1" ht="15.75">
      <c r="A26" s="24" t="s">
        <v>23</v>
      </c>
      <c r="B26" s="7"/>
      <c r="C26" s="9"/>
      <c r="D26" s="8" t="s">
        <v>24</v>
      </c>
      <c r="E26" s="11">
        <f>E27+E30</f>
        <v>186079</v>
      </c>
    </row>
    <row r="27" spans="1:5" ht="15.75">
      <c r="A27" s="24"/>
      <c r="B27" s="21" t="s">
        <v>25</v>
      </c>
      <c r="C27" s="10"/>
      <c r="D27" s="5" t="s">
        <v>26</v>
      </c>
      <c r="E27" s="12">
        <f>E28+E29</f>
        <v>121079</v>
      </c>
    </row>
    <row r="28" spans="1:5" ht="47.25">
      <c r="A28" s="24"/>
      <c r="B28" s="22"/>
      <c r="C28" s="10" t="s">
        <v>67</v>
      </c>
      <c r="D28" s="5" t="s">
        <v>68</v>
      </c>
      <c r="E28" s="12">
        <v>116740</v>
      </c>
    </row>
    <row r="29" spans="1:5" ht="47.25">
      <c r="A29" s="24"/>
      <c r="B29" s="23"/>
      <c r="C29" s="10">
        <v>2360</v>
      </c>
      <c r="D29" s="5" t="s">
        <v>134</v>
      </c>
      <c r="E29" s="12">
        <v>4339</v>
      </c>
    </row>
    <row r="30" spans="1:5" ht="19.5" customHeight="1">
      <c r="A30" s="24"/>
      <c r="B30" s="25" t="s">
        <v>27</v>
      </c>
      <c r="C30" s="10"/>
      <c r="D30" s="5" t="s">
        <v>11</v>
      </c>
      <c r="E30" s="12">
        <f>E31+E32</f>
        <v>65000</v>
      </c>
    </row>
    <row r="31" spans="1:5" ht="19.5" customHeight="1">
      <c r="A31" s="24"/>
      <c r="B31" s="25"/>
      <c r="C31" s="10" t="s">
        <v>53</v>
      </c>
      <c r="D31" s="5" t="s">
        <v>54</v>
      </c>
      <c r="E31" s="12">
        <v>25000</v>
      </c>
    </row>
    <row r="32" spans="1:5" ht="14.25" customHeight="1">
      <c r="A32" s="24"/>
      <c r="B32" s="25"/>
      <c r="C32" s="10" t="s">
        <v>55</v>
      </c>
      <c r="D32" s="5" t="s">
        <v>56</v>
      </c>
      <c r="E32" s="12">
        <v>40000</v>
      </c>
    </row>
    <row r="33" spans="1:5" s="4" customFormat="1" ht="33" customHeight="1">
      <c r="A33" s="24" t="s">
        <v>69</v>
      </c>
      <c r="B33" s="7"/>
      <c r="C33" s="9"/>
      <c r="D33" s="8" t="s">
        <v>28</v>
      </c>
      <c r="E33" s="11">
        <f>E34</f>
        <v>3677</v>
      </c>
    </row>
    <row r="34" spans="1:5" ht="35.25" customHeight="1">
      <c r="A34" s="24"/>
      <c r="B34" s="15" t="s">
        <v>70</v>
      </c>
      <c r="C34" s="10"/>
      <c r="D34" s="5" t="s">
        <v>29</v>
      </c>
      <c r="E34" s="12">
        <f>E35</f>
        <v>3677</v>
      </c>
    </row>
    <row r="35" spans="1:5" ht="56.25" customHeight="1">
      <c r="A35" s="16"/>
      <c r="B35" s="17"/>
      <c r="C35" s="10" t="s">
        <v>67</v>
      </c>
      <c r="D35" s="5" t="s">
        <v>68</v>
      </c>
      <c r="E35" s="12">
        <v>3677</v>
      </c>
    </row>
    <row r="36" spans="1:5" s="4" customFormat="1" ht="35.25" customHeight="1">
      <c r="A36" s="24" t="s">
        <v>30</v>
      </c>
      <c r="B36" s="7"/>
      <c r="C36" s="9"/>
      <c r="D36" s="8" t="s">
        <v>31</v>
      </c>
      <c r="E36" s="11">
        <f>E37</f>
        <v>30000</v>
      </c>
    </row>
    <row r="37" spans="1:5" ht="15.75">
      <c r="A37" s="24"/>
      <c r="B37" s="25" t="s">
        <v>32</v>
      </c>
      <c r="C37" s="10"/>
      <c r="D37" s="5" t="s">
        <v>33</v>
      </c>
      <c r="E37" s="12">
        <f>E38</f>
        <v>30000</v>
      </c>
    </row>
    <row r="38" spans="1:5" ht="31.5">
      <c r="A38" s="24"/>
      <c r="B38" s="25"/>
      <c r="C38" s="10" t="s">
        <v>71</v>
      </c>
      <c r="D38" s="5" t="s">
        <v>72</v>
      </c>
      <c r="E38" s="12">
        <v>30000</v>
      </c>
    </row>
    <row r="39" spans="1:5" s="4" customFormat="1" ht="47.25">
      <c r="A39" s="24" t="s">
        <v>34</v>
      </c>
      <c r="B39" s="7"/>
      <c r="C39" s="9"/>
      <c r="D39" s="8" t="s">
        <v>35</v>
      </c>
      <c r="E39" s="11">
        <f>E40+E42+E51+E61+E65</f>
        <v>20112851</v>
      </c>
    </row>
    <row r="40" spans="1:5" ht="15.75">
      <c r="A40" s="24"/>
      <c r="B40" s="25" t="s">
        <v>73</v>
      </c>
      <c r="C40" s="10"/>
      <c r="D40" s="5" t="s">
        <v>74</v>
      </c>
      <c r="E40" s="12">
        <f>E41</f>
        <v>30000</v>
      </c>
    </row>
    <row r="41" spans="1:5" ht="31.5">
      <c r="A41" s="24"/>
      <c r="B41" s="25"/>
      <c r="C41" s="10" t="s">
        <v>75</v>
      </c>
      <c r="D41" s="5" t="s">
        <v>76</v>
      </c>
      <c r="E41" s="12">
        <v>30000</v>
      </c>
    </row>
    <row r="42" spans="1:5" ht="47.25">
      <c r="A42" s="24"/>
      <c r="B42" s="25" t="s">
        <v>77</v>
      </c>
      <c r="C42" s="10"/>
      <c r="D42" s="5" t="s">
        <v>78</v>
      </c>
      <c r="E42" s="12">
        <f>E43+E44+E45+E46+E47+E48+E49+E50</f>
        <v>7596500</v>
      </c>
    </row>
    <row r="43" spans="1:5" ht="15.75">
      <c r="A43" s="24"/>
      <c r="B43" s="25"/>
      <c r="C43" s="10" t="s">
        <v>79</v>
      </c>
      <c r="D43" s="5" t="s">
        <v>80</v>
      </c>
      <c r="E43" s="12">
        <v>7000000</v>
      </c>
    </row>
    <row r="44" spans="1:5" ht="15.75">
      <c r="A44" s="24"/>
      <c r="B44" s="25"/>
      <c r="C44" s="10" t="s">
        <v>81</v>
      </c>
      <c r="D44" s="5" t="s">
        <v>82</v>
      </c>
      <c r="E44" s="12">
        <v>40000</v>
      </c>
    </row>
    <row r="45" spans="1:5" ht="15.75">
      <c r="A45" s="24"/>
      <c r="B45" s="25"/>
      <c r="C45" s="10" t="s">
        <v>83</v>
      </c>
      <c r="D45" s="5" t="s">
        <v>84</v>
      </c>
      <c r="E45" s="12">
        <v>55000</v>
      </c>
    </row>
    <row r="46" spans="1:5" ht="15.75">
      <c r="A46" s="24"/>
      <c r="B46" s="25"/>
      <c r="C46" s="10" t="s">
        <v>85</v>
      </c>
      <c r="D46" s="5" t="s">
        <v>86</v>
      </c>
      <c r="E46" s="12">
        <v>150000</v>
      </c>
    </row>
    <row r="47" spans="1:5" ht="15.75">
      <c r="A47" s="24"/>
      <c r="B47" s="25"/>
      <c r="C47" s="10" t="s">
        <v>87</v>
      </c>
      <c r="D47" s="5" t="s">
        <v>88</v>
      </c>
      <c r="E47" s="12">
        <v>190000</v>
      </c>
    </row>
    <row r="48" spans="1:5" ht="15.75">
      <c r="A48" s="24"/>
      <c r="B48" s="25"/>
      <c r="C48" s="10" t="s">
        <v>89</v>
      </c>
      <c r="D48" s="5" t="s">
        <v>90</v>
      </c>
      <c r="E48" s="12">
        <v>1500</v>
      </c>
    </row>
    <row r="49" spans="1:5" ht="15.75">
      <c r="A49" s="24"/>
      <c r="B49" s="25"/>
      <c r="C49" s="10" t="s">
        <v>91</v>
      </c>
      <c r="D49" s="5" t="s">
        <v>92</v>
      </c>
      <c r="E49" s="12">
        <v>150000</v>
      </c>
    </row>
    <row r="50" spans="1:5" ht="33.75" customHeight="1">
      <c r="A50" s="24"/>
      <c r="B50" s="25"/>
      <c r="C50" s="10" t="s">
        <v>93</v>
      </c>
      <c r="D50" s="5" t="s">
        <v>94</v>
      </c>
      <c r="E50" s="12">
        <v>10000</v>
      </c>
    </row>
    <row r="51" spans="1:5" ht="63">
      <c r="A51" s="24"/>
      <c r="B51" s="25" t="s">
        <v>95</v>
      </c>
      <c r="C51" s="10"/>
      <c r="D51" s="5" t="s">
        <v>96</v>
      </c>
      <c r="E51" s="12">
        <f>E52+E53+E54+E55+E56+E57+E58+E59+E60</f>
        <v>3572000</v>
      </c>
    </row>
    <row r="52" spans="1:5" ht="15.75">
      <c r="A52" s="24"/>
      <c r="B52" s="25"/>
      <c r="C52" s="10" t="s">
        <v>79</v>
      </c>
      <c r="D52" s="5" t="s">
        <v>80</v>
      </c>
      <c r="E52" s="12">
        <v>1500000</v>
      </c>
    </row>
    <row r="53" spans="1:5" ht="15.75">
      <c r="A53" s="24"/>
      <c r="B53" s="25"/>
      <c r="C53" s="10" t="s">
        <v>81</v>
      </c>
      <c r="D53" s="5" t="s">
        <v>82</v>
      </c>
      <c r="E53" s="12">
        <v>730000</v>
      </c>
    </row>
    <row r="54" spans="1:5" ht="15.75">
      <c r="A54" s="24"/>
      <c r="B54" s="25"/>
      <c r="C54" s="10" t="s">
        <v>83</v>
      </c>
      <c r="D54" s="5" t="s">
        <v>84</v>
      </c>
      <c r="E54" s="12">
        <v>6000</v>
      </c>
    </row>
    <row r="55" spans="1:5" ht="15.75">
      <c r="A55" s="24"/>
      <c r="B55" s="25"/>
      <c r="C55" s="10" t="s">
        <v>85</v>
      </c>
      <c r="D55" s="5" t="s">
        <v>86</v>
      </c>
      <c r="E55" s="12">
        <v>450000</v>
      </c>
    </row>
    <row r="56" spans="1:5" ht="15.75">
      <c r="A56" s="24"/>
      <c r="B56" s="25"/>
      <c r="C56" s="10" t="s">
        <v>97</v>
      </c>
      <c r="D56" s="5" t="s">
        <v>98</v>
      </c>
      <c r="E56" s="12">
        <v>75000</v>
      </c>
    </row>
    <row r="57" spans="1:5" ht="15.75">
      <c r="A57" s="24"/>
      <c r="B57" s="25"/>
      <c r="C57" s="10" t="s">
        <v>99</v>
      </c>
      <c r="D57" s="5" t="s">
        <v>100</v>
      </c>
      <c r="E57" s="12">
        <v>6000</v>
      </c>
    </row>
    <row r="58" spans="1:5" ht="15.75">
      <c r="A58" s="24"/>
      <c r="B58" s="25"/>
      <c r="C58" s="10" t="s">
        <v>101</v>
      </c>
      <c r="D58" s="5" t="s">
        <v>102</v>
      </c>
      <c r="E58" s="12">
        <v>25000</v>
      </c>
    </row>
    <row r="59" spans="1:5" ht="15.75">
      <c r="A59" s="24"/>
      <c r="B59" s="25"/>
      <c r="C59" s="10" t="s">
        <v>91</v>
      </c>
      <c r="D59" s="5" t="s">
        <v>92</v>
      </c>
      <c r="E59" s="12">
        <v>700000</v>
      </c>
    </row>
    <row r="60" spans="1:5" ht="20.25" customHeight="1">
      <c r="A60" s="24"/>
      <c r="B60" s="25"/>
      <c r="C60" s="10" t="s">
        <v>93</v>
      </c>
      <c r="D60" s="5" t="s">
        <v>94</v>
      </c>
      <c r="E60" s="12">
        <v>80000</v>
      </c>
    </row>
    <row r="61" spans="1:5" ht="31.5">
      <c r="A61" s="24"/>
      <c r="B61" s="25" t="s">
        <v>103</v>
      </c>
      <c r="C61" s="10"/>
      <c r="D61" s="5" t="s">
        <v>104</v>
      </c>
      <c r="E61" s="12">
        <f>E62+E63+E64</f>
        <v>1397000</v>
      </c>
    </row>
    <row r="62" spans="1:5" ht="15.75">
      <c r="A62" s="24"/>
      <c r="B62" s="25"/>
      <c r="C62" s="10" t="s">
        <v>105</v>
      </c>
      <c r="D62" s="5" t="s">
        <v>106</v>
      </c>
      <c r="E62" s="12">
        <v>400000</v>
      </c>
    </row>
    <row r="63" spans="1:5" ht="15.75">
      <c r="A63" s="24"/>
      <c r="B63" s="25"/>
      <c r="C63" s="10" t="s">
        <v>107</v>
      </c>
      <c r="D63" s="5" t="s">
        <v>108</v>
      </c>
      <c r="E63" s="12">
        <v>770000</v>
      </c>
    </row>
    <row r="64" spans="1:5" ht="24.75" customHeight="1">
      <c r="A64" s="24"/>
      <c r="B64" s="25"/>
      <c r="C64" s="10" t="s">
        <v>109</v>
      </c>
      <c r="D64" s="5" t="s">
        <v>110</v>
      </c>
      <c r="E64" s="12">
        <v>227000</v>
      </c>
    </row>
    <row r="65" spans="1:5" ht="38.25" customHeight="1">
      <c r="A65" s="24"/>
      <c r="B65" s="25" t="s">
        <v>111</v>
      </c>
      <c r="C65" s="10"/>
      <c r="D65" s="5" t="s">
        <v>112</v>
      </c>
      <c r="E65" s="12">
        <f>E66+E67</f>
        <v>7517351</v>
      </c>
    </row>
    <row r="66" spans="1:5" ht="21.75" customHeight="1">
      <c r="A66" s="24"/>
      <c r="B66" s="25"/>
      <c r="C66" s="10" t="s">
        <v>113</v>
      </c>
      <c r="D66" s="5" t="s">
        <v>114</v>
      </c>
      <c r="E66" s="12">
        <f>7108344-90993</f>
        <v>7017351</v>
      </c>
    </row>
    <row r="67" spans="1:5" ht="28.5" customHeight="1">
      <c r="A67" s="24"/>
      <c r="B67" s="25"/>
      <c r="C67" s="10" t="s">
        <v>115</v>
      </c>
      <c r="D67" s="5" t="s">
        <v>116</v>
      </c>
      <c r="E67" s="12">
        <v>500000</v>
      </c>
    </row>
    <row r="68" spans="1:5" s="4" customFormat="1" ht="15.75">
      <c r="A68" s="24" t="s">
        <v>117</v>
      </c>
      <c r="B68" s="7"/>
      <c r="C68" s="9"/>
      <c r="D68" s="8" t="s">
        <v>118</v>
      </c>
      <c r="E68" s="11">
        <f>E69+E71+E73+E75</f>
        <v>11161145</v>
      </c>
    </row>
    <row r="69" spans="1:5" ht="31.5">
      <c r="A69" s="24"/>
      <c r="B69" s="25" t="s">
        <v>119</v>
      </c>
      <c r="C69" s="10"/>
      <c r="D69" s="5" t="s">
        <v>120</v>
      </c>
      <c r="E69" s="12">
        <f>E70</f>
        <v>10015779</v>
      </c>
    </row>
    <row r="70" spans="1:5" ht="15.75">
      <c r="A70" s="24"/>
      <c r="B70" s="25"/>
      <c r="C70" s="10" t="s">
        <v>121</v>
      </c>
      <c r="D70" s="5" t="s">
        <v>122</v>
      </c>
      <c r="E70" s="12">
        <f>9556502+459277</f>
        <v>10015779</v>
      </c>
    </row>
    <row r="71" spans="1:5" ht="15.75">
      <c r="A71" s="24"/>
      <c r="B71" s="25" t="s">
        <v>123</v>
      </c>
      <c r="C71" s="10"/>
      <c r="D71" s="5" t="s">
        <v>124</v>
      </c>
      <c r="E71" s="12">
        <f>E72</f>
        <v>482577</v>
      </c>
    </row>
    <row r="72" spans="1:5" ht="15.75">
      <c r="A72" s="24"/>
      <c r="B72" s="25"/>
      <c r="C72" s="10" t="s">
        <v>121</v>
      </c>
      <c r="D72" s="5" t="s">
        <v>122</v>
      </c>
      <c r="E72" s="12">
        <v>482577</v>
      </c>
    </row>
    <row r="73" spans="1:5" ht="15.75">
      <c r="A73" s="19"/>
      <c r="B73" s="25">
        <v>75814</v>
      </c>
      <c r="C73" s="10"/>
      <c r="D73" s="5" t="s">
        <v>125</v>
      </c>
      <c r="E73" s="12">
        <f>E74</f>
        <v>40000</v>
      </c>
    </row>
    <row r="74" spans="1:5" ht="31.5">
      <c r="A74" s="20"/>
      <c r="B74" s="25"/>
      <c r="C74" s="14" t="s">
        <v>63</v>
      </c>
      <c r="D74" s="5" t="s">
        <v>135</v>
      </c>
      <c r="E74" s="12">
        <v>40000</v>
      </c>
    </row>
    <row r="75" spans="1:5" ht="15.75">
      <c r="A75" s="20"/>
      <c r="B75" s="25" t="s">
        <v>126</v>
      </c>
      <c r="C75" s="10"/>
      <c r="D75" s="5" t="s">
        <v>127</v>
      </c>
      <c r="E75" s="12">
        <f>E76</f>
        <v>622789</v>
      </c>
    </row>
    <row r="76" spans="1:5" ht="15.75">
      <c r="A76" s="26"/>
      <c r="B76" s="25"/>
      <c r="C76" s="10" t="s">
        <v>121</v>
      </c>
      <c r="D76" s="5" t="s">
        <v>122</v>
      </c>
      <c r="E76" s="12">
        <f>603342+19447</f>
        <v>622789</v>
      </c>
    </row>
    <row r="77" spans="1:5" s="4" customFormat="1" ht="15.75">
      <c r="A77" s="24" t="s">
        <v>36</v>
      </c>
      <c r="B77" s="7"/>
      <c r="C77" s="9"/>
      <c r="D77" s="8" t="s">
        <v>37</v>
      </c>
      <c r="E77" s="11">
        <f>E78</f>
        <v>28000</v>
      </c>
    </row>
    <row r="78" spans="1:5" ht="15.75">
      <c r="A78" s="24"/>
      <c r="B78" s="25" t="s">
        <v>38</v>
      </c>
      <c r="C78" s="10"/>
      <c r="D78" s="5" t="s">
        <v>39</v>
      </c>
      <c r="E78" s="12">
        <f>E79</f>
        <v>28000</v>
      </c>
    </row>
    <row r="79" spans="1:5" ht="63">
      <c r="A79" s="24"/>
      <c r="B79" s="25"/>
      <c r="C79" s="10" t="s">
        <v>59</v>
      </c>
      <c r="D79" s="5" t="s">
        <v>60</v>
      </c>
      <c r="E79" s="12">
        <v>28000</v>
      </c>
    </row>
    <row r="80" spans="1:5" s="4" customFormat="1" ht="15.75">
      <c r="A80" s="24" t="s">
        <v>40</v>
      </c>
      <c r="B80" s="7"/>
      <c r="C80" s="9"/>
      <c r="D80" s="8" t="s">
        <v>41</v>
      </c>
      <c r="E80" s="11">
        <f>E81+E83+E85+E88+E90+E93</f>
        <v>9467423</v>
      </c>
    </row>
    <row r="81" spans="1:5" ht="47.25">
      <c r="A81" s="24"/>
      <c r="B81" s="25" t="s">
        <v>128</v>
      </c>
      <c r="C81" s="10"/>
      <c r="D81" s="5" t="s">
        <v>42</v>
      </c>
      <c r="E81" s="12">
        <f>E82</f>
        <v>8498529</v>
      </c>
    </row>
    <row r="82" spans="1:5" ht="47.25">
      <c r="A82" s="24"/>
      <c r="B82" s="25"/>
      <c r="C82" s="10" t="s">
        <v>67</v>
      </c>
      <c r="D82" s="5" t="s">
        <v>68</v>
      </c>
      <c r="E82" s="12">
        <v>8498529</v>
      </c>
    </row>
    <row r="83" spans="1:5" ht="47.25">
      <c r="A83" s="24"/>
      <c r="B83" s="25" t="s">
        <v>129</v>
      </c>
      <c r="C83" s="10"/>
      <c r="D83" s="5" t="s">
        <v>43</v>
      </c>
      <c r="E83" s="12">
        <f>E84</f>
        <v>77744</v>
      </c>
    </row>
    <row r="84" spans="1:5" ht="47.25">
      <c r="A84" s="24"/>
      <c r="B84" s="25"/>
      <c r="C84" s="10" t="s">
        <v>67</v>
      </c>
      <c r="D84" s="5" t="s">
        <v>68</v>
      </c>
      <c r="E84" s="12">
        <v>77744</v>
      </c>
    </row>
    <row r="85" spans="1:5" ht="31.5">
      <c r="A85" s="24"/>
      <c r="B85" s="25" t="s">
        <v>44</v>
      </c>
      <c r="C85" s="10"/>
      <c r="D85" s="5" t="s">
        <v>45</v>
      </c>
      <c r="E85" s="12">
        <f>E86+E87</f>
        <v>369907</v>
      </c>
    </row>
    <row r="86" spans="1:5" ht="47.25">
      <c r="A86" s="24"/>
      <c r="B86" s="25"/>
      <c r="C86" s="10" t="s">
        <v>67</v>
      </c>
      <c r="D86" s="5" t="s">
        <v>68</v>
      </c>
      <c r="E86" s="12">
        <v>301932</v>
      </c>
    </row>
    <row r="87" spans="1:5" ht="31.5">
      <c r="A87" s="24"/>
      <c r="B87" s="25"/>
      <c r="C87" s="10" t="s">
        <v>130</v>
      </c>
      <c r="D87" s="5" t="s">
        <v>131</v>
      </c>
      <c r="E87" s="12">
        <v>67975</v>
      </c>
    </row>
    <row r="88" spans="1:5" ht="15.75">
      <c r="A88" s="24"/>
      <c r="B88" s="25" t="s">
        <v>46</v>
      </c>
      <c r="C88" s="10"/>
      <c r="D88" s="5" t="s">
        <v>47</v>
      </c>
      <c r="E88" s="12">
        <f>E89</f>
        <v>300502</v>
      </c>
    </row>
    <row r="89" spans="1:5" ht="31.5">
      <c r="A89" s="24"/>
      <c r="B89" s="25"/>
      <c r="C89" s="10" t="s">
        <v>130</v>
      </c>
      <c r="D89" s="5" t="s">
        <v>131</v>
      </c>
      <c r="E89" s="12">
        <v>300502</v>
      </c>
    </row>
    <row r="90" spans="1:5" ht="15.75">
      <c r="A90" s="24"/>
      <c r="B90" s="25" t="s">
        <v>48</v>
      </c>
      <c r="C90" s="10"/>
      <c r="D90" s="5" t="s">
        <v>49</v>
      </c>
      <c r="E90" s="12">
        <f>E91+E92</f>
        <v>86086</v>
      </c>
    </row>
    <row r="91" spans="1:5" ht="15.75">
      <c r="A91" s="24"/>
      <c r="B91" s="25"/>
      <c r="C91" s="10" t="s">
        <v>132</v>
      </c>
      <c r="D91" s="5" t="s">
        <v>133</v>
      </c>
      <c r="E91" s="12">
        <v>63000</v>
      </c>
    </row>
    <row r="92" spans="1:5" ht="47.25">
      <c r="A92" s="24"/>
      <c r="B92" s="25"/>
      <c r="C92" s="10" t="s">
        <v>67</v>
      </c>
      <c r="D92" s="5" t="s">
        <v>68</v>
      </c>
      <c r="E92" s="12">
        <v>23086</v>
      </c>
    </row>
    <row r="93" spans="1:5" ht="15.75">
      <c r="A93" s="24"/>
      <c r="B93" s="25" t="s">
        <v>50</v>
      </c>
      <c r="C93" s="10"/>
      <c r="D93" s="5" t="s">
        <v>11</v>
      </c>
      <c r="E93" s="12">
        <f>E94</f>
        <v>134655</v>
      </c>
    </row>
    <row r="94" spans="1:5" ht="31.5">
      <c r="A94" s="24"/>
      <c r="B94" s="25"/>
      <c r="C94" s="10" t="s">
        <v>130</v>
      </c>
      <c r="D94" s="5" t="s">
        <v>131</v>
      </c>
      <c r="E94" s="12">
        <v>134655</v>
      </c>
    </row>
    <row r="95" spans="1:6" ht="18.75" customHeight="1">
      <c r="A95" s="27" t="s">
        <v>5</v>
      </c>
      <c r="B95" s="27"/>
      <c r="C95" s="27"/>
      <c r="D95" s="27"/>
      <c r="E95" s="11">
        <f>E9+E13+E17+E23+E26+E33+E36+E39+E68+E77+E80</f>
        <v>43069185.519999996</v>
      </c>
      <c r="F95" s="6"/>
    </row>
  </sheetData>
  <mergeCells count="43">
    <mergeCell ref="A33:A34"/>
    <mergeCell ref="A95:D95"/>
    <mergeCell ref="B4:E4"/>
    <mergeCell ref="A6:A7"/>
    <mergeCell ref="B6:B7"/>
    <mergeCell ref="C6:C7"/>
    <mergeCell ref="D6:D7"/>
    <mergeCell ref="E6:E7"/>
    <mergeCell ref="B10:B11"/>
    <mergeCell ref="A13:A16"/>
    <mergeCell ref="A36:A38"/>
    <mergeCell ref="B37:B38"/>
    <mergeCell ref="A39:A67"/>
    <mergeCell ref="B40:B41"/>
    <mergeCell ref="B42:B50"/>
    <mergeCell ref="B51:B60"/>
    <mergeCell ref="B61:B64"/>
    <mergeCell ref="B65:B67"/>
    <mergeCell ref="A80:A94"/>
    <mergeCell ref="B81:B82"/>
    <mergeCell ref="B83:B84"/>
    <mergeCell ref="B85:B87"/>
    <mergeCell ref="B88:B89"/>
    <mergeCell ref="B90:B92"/>
    <mergeCell ref="B93:B94"/>
    <mergeCell ref="A68:A72"/>
    <mergeCell ref="A73:A76"/>
    <mergeCell ref="A77:A79"/>
    <mergeCell ref="B78:B79"/>
    <mergeCell ref="B69:B70"/>
    <mergeCell ref="B71:B72"/>
    <mergeCell ref="B73:B74"/>
    <mergeCell ref="B75:B76"/>
    <mergeCell ref="D1:E2"/>
    <mergeCell ref="A23:A25"/>
    <mergeCell ref="B24:B25"/>
    <mergeCell ref="B27:B29"/>
    <mergeCell ref="A26:A32"/>
    <mergeCell ref="B30:B32"/>
    <mergeCell ref="A9:A12"/>
    <mergeCell ref="B14:B16"/>
    <mergeCell ref="A17:A22"/>
    <mergeCell ref="B18:B22"/>
  </mergeCells>
  <printOptions horizontalCentered="1"/>
  <pageMargins left="0.41" right="0.54" top="0.41" bottom="0.5905511811023623" header="0.27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prokrcie</cp:lastModifiedBy>
  <cp:lastPrinted>2007-03-07T08:12:16Z</cp:lastPrinted>
  <dcterms:created xsi:type="dcterms:W3CDTF">1998-12-09T13:02:10Z</dcterms:created>
  <dcterms:modified xsi:type="dcterms:W3CDTF">2007-04-19T05:35:06Z</dcterms:modified>
  <cp:category/>
  <cp:version/>
  <cp:contentType/>
  <cp:contentStatus/>
</cp:coreProperties>
</file>