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'sheet1'!$A$1:$F$71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<sst xmlns="http://schemas.openxmlformats.org/spreadsheetml/2006/main" count="155" uniqueCount="113">
  <si>
    <t>Klasyfikacja budżetowa</t>
  </si>
  <si>
    <t>Nazwa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</si>
  <si>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</si>
  <si>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</si>
  <si>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</si>
  <si>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</si>
  <si>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</si>
  <si>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</si>
  <si>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</si>
  <si>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Zakup usług pozostałych</t>
  </si>
  <si>
    <t>Pozostała działalność</t>
  </si>
  <si>
    <t>w sprawie zmian w budżecie Gminy na 2012 rok</t>
  </si>
  <si>
    <t>dział</t>
  </si>
  <si>
    <t>rozdział</t>
  </si>
  <si>
    <t>Zakup usług remontowych</t>
  </si>
  <si>
    <t>Zakup materiałów i wyposażenia</t>
  </si>
  <si>
    <t>4210</t>
  </si>
  <si>
    <t>4270</t>
  </si>
  <si>
    <t>4170</t>
  </si>
  <si>
    <t>4300</t>
  </si>
  <si>
    <t>801</t>
  </si>
  <si>
    <t>Oświata i wychowanie</t>
  </si>
  <si>
    <t>80101</t>
  </si>
  <si>
    <t>Szkoły podstawowe</t>
  </si>
  <si>
    <t>921</t>
  </si>
  <si>
    <t>92195</t>
  </si>
  <si>
    <t>Kultura i ochrona dziedzictwa narodowego</t>
  </si>
  <si>
    <t>3020</t>
  </si>
  <si>
    <t>80103</t>
  </si>
  <si>
    <t>4010</t>
  </si>
  <si>
    <t>80104</t>
  </si>
  <si>
    <t>80110</t>
  </si>
  <si>
    <t>4410</t>
  </si>
  <si>
    <t>4110</t>
  </si>
  <si>
    <t>4260</t>
  </si>
  <si>
    <t>852</t>
  </si>
  <si>
    <t>4370</t>
  </si>
  <si>
    <t>85219</t>
  </si>
  <si>
    <t>4120</t>
  </si>
  <si>
    <t>4350</t>
  </si>
  <si>
    <t>4430</t>
  </si>
  <si>
    <t>750</t>
  </si>
  <si>
    <t>75023</t>
  </si>
  <si>
    <t>4040</t>
  </si>
  <si>
    <t>75095</t>
  </si>
  <si>
    <t>Administracja publiczna</t>
  </si>
  <si>
    <t>Urzędy gmin (miast i miast na prawach powiatu)</t>
  </si>
  <si>
    <t>Pomoc społeczna</t>
  </si>
  <si>
    <t>Ośrodki pomocy społecznej</t>
  </si>
  <si>
    <t>85213</t>
  </si>
  <si>
    <t>4130</t>
  </si>
  <si>
    <t>Wydatki osobowe niezaliczone do wynagrodzeń</t>
  </si>
  <si>
    <t>Dodatkowe wynagrodzenie roczne</t>
  </si>
  <si>
    <t>Wynagrodzenia osobowe pracowników</t>
  </si>
  <si>
    <t>Zakup energii</t>
  </si>
  <si>
    <t>Składki na ubezpieczenia społeczne</t>
  </si>
  <si>
    <t>Oddziały przedszkolne w szkołach podstawowych</t>
  </si>
  <si>
    <t>Przedszkola</t>
  </si>
  <si>
    <t>Gimnazja</t>
  </si>
  <si>
    <t>Podróże służbowe krajowe</t>
  </si>
  <si>
    <t>Składki na Fundusz Pracy</t>
  </si>
  <si>
    <t>Składki na ubezpieczenia zdrowotne</t>
  </si>
  <si>
    <t>754</t>
  </si>
  <si>
    <t>75412</t>
  </si>
  <si>
    <t>Składki na ubezpieczenie zdrowotne opłacane za osoby pobierające niektóre świadczenia z pomocy społecznej, niektóre świadczenia rodzinne oraz za osoby uczestniczące w zajęciach w centrum integracji społecznej</t>
  </si>
  <si>
    <t>75075</t>
  </si>
  <si>
    <t>4380</t>
  </si>
  <si>
    <t>4420</t>
  </si>
  <si>
    <t xml:space="preserve">Podróże służbowe zagraniczne </t>
  </si>
  <si>
    <t xml:space="preserve">Promocja jednostek samorządu terytorialnego </t>
  </si>
  <si>
    <t>4280</t>
  </si>
  <si>
    <t xml:space="preserve">Zakup usług zdrowotnych </t>
  </si>
  <si>
    <t xml:space="preserve">Podróże służbowe krajowe </t>
  </si>
  <si>
    <t>010</t>
  </si>
  <si>
    <t xml:space="preserve">Rolnictwo i łowiectwo </t>
  </si>
  <si>
    <t>01095</t>
  </si>
  <si>
    <t>4100</t>
  </si>
  <si>
    <t>80148</t>
  </si>
  <si>
    <t xml:space="preserve">Dodatkowe wynagrodzenie roczne </t>
  </si>
  <si>
    <t>Wynagrodzenie agencyjno - prowizyjne</t>
  </si>
  <si>
    <t xml:space="preserve">Zakup usług dostępu do sieci Internet </t>
  </si>
  <si>
    <t xml:space="preserve">Różne opłaty i składki </t>
  </si>
  <si>
    <t xml:space="preserve">Zakup usług zrowotnych </t>
  </si>
  <si>
    <t xml:space="preserve">Stołówki szkolne i przedszkolne </t>
  </si>
  <si>
    <t>758</t>
  </si>
  <si>
    <t>75818</t>
  </si>
  <si>
    <t>4810</t>
  </si>
  <si>
    <t>Rezerwy</t>
  </si>
  <si>
    <t xml:space="preserve">Rezerwy ogólne i celowe </t>
  </si>
  <si>
    <t>Różne rozliczenia</t>
  </si>
  <si>
    <t xml:space="preserve">Ochotnicze straże pożarne </t>
  </si>
  <si>
    <t xml:space="preserve">Zakup usług remontowych </t>
  </si>
  <si>
    <t>Pismo Wydziału Ochrony Środowiska i Gospodarki Mieniem znak: OŚiGM.IV.0717.3.2012 z dnia 10-10-2012 r.</t>
  </si>
  <si>
    <t>Pismo Wydziału Organizacyjno-Obywatelskiego znak: OB.3026.9.2012 z dnia 08-10-2012 r.</t>
  </si>
  <si>
    <t xml:space="preserve">Pismo Wydziału Organizacyjno-Obywatelskiego znak: OB.3026.10.2012 z dnia 09-10-2012 r. </t>
  </si>
  <si>
    <t xml:space="preserve">Pismo Wydziału Nadzoru Właścicielskiego znak: NW.4042.10.2012. z dnia 09-10-2012 r. </t>
  </si>
  <si>
    <t>Pismo zespołu Szkół w Pińczowie znak: ZS/024/55/2012 z dnia 03-10-2012 r.</t>
  </si>
  <si>
    <t>Pismo Zespołu Szkół w Pińczowie znak: ZS/024/55/2012 z dnia 03-10-2012 r.</t>
  </si>
  <si>
    <t>Pismo Zespołu Szkół w Pińczowie znak: ZS/024/55/2012 z dnia 03-10-2012 r. Pismo Gimnazjum Nr 2 w Pińczowie znak: Gimn.Nr 2.024.55.2012 z dnia 10-10-2012 r.</t>
  </si>
  <si>
    <t>Burmistrza Miasta i Gminy Pińczów z dnia 10-10 2012 r.</t>
  </si>
  <si>
    <t>Pismo Wydziału Inwestycji znak: I.VII.3020./ /2012 z dnia 10-10-2012 r. Dotyczy zadania pn. "Remont remizy OSP" w  ramach Funduszu Sołeckiego na 2012 r. w miejscowości Skowronno  Dolne.</t>
  </si>
  <si>
    <t>Pismo Wydziału Nadzoru Właścicielskiego znak: NW.4042.10.2012. z dnia 09-10-2012 r. Środki na organizację obchodów Dnia Edukacji.</t>
  </si>
  <si>
    <t>Urealnienie planu</t>
  </si>
  <si>
    <t>Pismo Wydziału Organizacyjno - Obywatelskiego znak: OB..XIII.034.2012 z dnia 09-10-2012 r</t>
  </si>
  <si>
    <t xml:space="preserve"> Pismo Wydziału Nadzoru Właścicielskiego znak: NW.4042.10.2012 z dnia 09-10-2012 r. Dotyczy przygotowania materiałów promocyjnych.</t>
  </si>
  <si>
    <t>Pismo Wydziału Organizacyjno-Obywatelskiego znak: OB.3026.9.2012 z dnia 08-10-2012 r. oraz pismo znak OB.3026.10.2012 z dnia 09-10-2012 r.</t>
  </si>
  <si>
    <t xml:space="preserve">Pismo Dyrektora Miejsko - Gminnego Ośrodka Pomocy Społecznej w Pińczowie znak: PS.F8147/60/2012 z dnia 10-10-2012 r. </t>
  </si>
  <si>
    <t>Pismo Świętokrzyskiego Urzędu Wojewódzkiego w Kielcach znak: FN.I.3111.5.221.2012 z dnia 02-10-2012 r.Środki na opłacanie składki zdrowotnej za osoby pobierające niektóre świadczenia z pomocy społecznej.</t>
  </si>
  <si>
    <t>Bezpieczeństwo publiczne i ochrona przeciwpożarowa</t>
  </si>
  <si>
    <t>Zakup usług obejmujących tłumaczenia</t>
  </si>
  <si>
    <t xml:space="preserve">Opłaty z tytułu zakupu usług telekomunikacyjnych świadczonych w stacjonarnej publicznej sieci telefonicznej </t>
  </si>
  <si>
    <t>Wynagrodzenia bezosobowe</t>
  </si>
  <si>
    <t xml:space="preserve">Załącznik nr 2 do Zarządzenia Nr 66/12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</si>
</sst>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1">
    <font>
      <sz val="10"/>
      <name val="Arial"/>
      <family val="0"/>
    </font>
    <font>
      <sz val="8.25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5" fillId="32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>
      <alignment vertical="center" wrapText="1"/>
    </xf>
    <xf numFmtId="3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>
      <alignment vertical="center" wrapText="1"/>
    </xf>
    <xf numFmtId="3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>
      <alignment vertical="center" wrapText="1"/>
    </xf>
    <xf numFmtId="3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ont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NumberFormat="1" applyFont="1" applyFill="1" applyBorder="1" applyAlignment="1" applyProtection="1">
      <alignment horizontal="left" vertical="center" wrapText="1"/>
      <protection/>
    </xf>
    <xf numFmtId="3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8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8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28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18" xfId="0" applyFont="1" applyFill="1" applyBorder="1" applyAlignment="1">
      <alignment vertical="center" wrapText="1"/>
    </xf>
    <xf numFmtId="3" fontId="6" fillId="28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3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0" xfId="0" applyNumberFormat="1" applyFont="1" applyFill="1" applyBorder="1" applyAlignment="1" applyProtection="1">
      <alignment horizontal="left" vertical="center" wrapText="1"/>
      <protection/>
    </xf>
    <xf numFmtId="3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49" fontId="5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2" xfId="0" applyFont="1" applyFill="1" applyBorder="1" applyAlignment="1">
      <alignment vertical="center" wrapText="1"/>
    </xf>
    <xf numFmtId="3" fontId="5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vertical="center" wrapText="1"/>
    </xf>
    <xf numFmtId="0" fontId="5" fillId="32" borderId="13" xfId="0" applyNumberFormat="1" applyFont="1" applyFill="1" applyBorder="1" applyAlignment="1" applyProtection="1">
      <alignment horizontal="left" vertical="center" wrapText="1"/>
      <protection/>
    </xf>
    <xf numFmtId="49" fontId="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>
      <alignment vertical="center" wrapText="1"/>
    </xf>
    <xf numFmtId="3" fontId="6" fillId="28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5" fillId="35" borderId="13" xfId="0" applyNumberFormat="1" applyFont="1" applyFill="1" applyBorder="1" applyAlignment="1" applyProtection="1">
      <alignment vertical="center" wrapText="1"/>
      <protection locked="0"/>
    </xf>
    <xf numFmtId="49" fontId="5" fillId="35" borderId="1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2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showGridLines="0" tabSelected="1" view="pageBreakPreview" zoomScale="118" zoomScaleSheetLayoutView="118" zoomScalePageLayoutView="0" workbookViewId="0" topLeftCell="A1">
      <selection activeCell="E6" sqref="E6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14.25" customHeight="1">
      <c r="A2" s="4"/>
      <c r="B2" s="4"/>
      <c r="C2" s="4"/>
      <c r="D2" s="7"/>
      <c r="E2" s="105" t="s">
        <v>112</v>
      </c>
      <c r="F2" s="106"/>
    </row>
    <row r="3" spans="1:6" ht="12" customHeight="1">
      <c r="A3" s="4"/>
      <c r="B3" s="4"/>
      <c r="C3" s="4"/>
      <c r="D3" s="7"/>
      <c r="E3" s="105" t="s">
        <v>99</v>
      </c>
      <c r="F3" s="106"/>
    </row>
    <row r="4" spans="1:6" ht="14.25" customHeight="1">
      <c r="A4" s="4"/>
      <c r="B4" s="4"/>
      <c r="C4" s="4"/>
      <c r="D4" s="7"/>
      <c r="E4" s="106" t="s">
        <v>11</v>
      </c>
      <c r="F4" s="106"/>
    </row>
    <row r="5" spans="1:6" ht="24" customHeight="1">
      <c r="A5" s="107" t="s">
        <v>7</v>
      </c>
      <c r="B5" s="107"/>
      <c r="C5" s="107"/>
      <c r="D5" s="107"/>
      <c r="E5" s="107"/>
      <c r="F5" s="107"/>
    </row>
    <row r="6" spans="1:6" ht="27.75" customHeight="1">
      <c r="A6" s="108" t="s">
        <v>0</v>
      </c>
      <c r="B6" s="108"/>
      <c r="C6" s="108"/>
      <c r="D6" s="1" t="s">
        <v>1</v>
      </c>
      <c r="E6" s="1" t="s">
        <v>3</v>
      </c>
      <c r="F6" s="85" t="s">
        <v>6</v>
      </c>
    </row>
    <row r="7" spans="1:6" ht="16.5" customHeight="1">
      <c r="A7" s="2" t="s">
        <v>12</v>
      </c>
      <c r="B7" s="2" t="s">
        <v>13</v>
      </c>
      <c r="C7" s="2" t="s">
        <v>2</v>
      </c>
      <c r="D7" s="2" t="s">
        <v>4</v>
      </c>
      <c r="E7" s="2" t="s">
        <v>5</v>
      </c>
      <c r="F7" s="85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42.75" customHeight="1">
      <c r="A9" s="11" t="s">
        <v>73</v>
      </c>
      <c r="B9" s="11"/>
      <c r="C9" s="12"/>
      <c r="D9" s="13" t="s">
        <v>74</v>
      </c>
      <c r="E9" s="14">
        <f>E10</f>
        <v>0</v>
      </c>
      <c r="F9" s="15"/>
    </row>
    <row r="10" spans="1:6" ht="42" customHeight="1">
      <c r="A10" s="109"/>
      <c r="B10" s="16" t="s">
        <v>75</v>
      </c>
      <c r="C10" s="17"/>
      <c r="D10" s="18" t="s">
        <v>10</v>
      </c>
      <c r="E10" s="19">
        <f>E11+E12</f>
        <v>0</v>
      </c>
      <c r="F10" s="35"/>
    </row>
    <row r="11" spans="1:6" ht="43.5" customHeight="1">
      <c r="A11" s="110"/>
      <c r="B11" s="109"/>
      <c r="C11" s="20">
        <v>4210</v>
      </c>
      <c r="D11" s="21" t="s">
        <v>15</v>
      </c>
      <c r="E11" s="22">
        <v>-1200</v>
      </c>
      <c r="F11" s="91" t="s">
        <v>92</v>
      </c>
    </row>
    <row r="12" spans="1:6" ht="42" customHeight="1">
      <c r="A12" s="110"/>
      <c r="B12" s="110"/>
      <c r="C12" s="20">
        <v>4300</v>
      </c>
      <c r="D12" s="21" t="s">
        <v>9</v>
      </c>
      <c r="E12" s="22">
        <v>1200</v>
      </c>
      <c r="F12" s="91"/>
    </row>
    <row r="13" spans="1:6" ht="41.25" customHeight="1">
      <c r="A13" s="23" t="s">
        <v>41</v>
      </c>
      <c r="B13" s="24"/>
      <c r="C13" s="25"/>
      <c r="D13" s="26" t="s">
        <v>45</v>
      </c>
      <c r="E13" s="27">
        <f>E14+E22+E26</f>
        <v>5965</v>
      </c>
      <c r="F13" s="15"/>
    </row>
    <row r="14" spans="1:6" ht="46.5" customHeight="1">
      <c r="A14" s="92"/>
      <c r="B14" s="31" t="s">
        <v>42</v>
      </c>
      <c r="C14" s="32"/>
      <c r="D14" s="33" t="s">
        <v>46</v>
      </c>
      <c r="E14" s="34">
        <f>E15+E16+E17+E18+E19+E20+E21</f>
        <v>675</v>
      </c>
      <c r="F14" s="35"/>
    </row>
    <row r="15" spans="1:6" ht="58.5" customHeight="1">
      <c r="A15" s="92"/>
      <c r="B15" s="86"/>
      <c r="C15" s="28" t="s">
        <v>27</v>
      </c>
      <c r="D15" s="29" t="s">
        <v>51</v>
      </c>
      <c r="E15" s="30">
        <v>7000</v>
      </c>
      <c r="F15" s="66" t="s">
        <v>93</v>
      </c>
    </row>
    <row r="16" spans="1:6" ht="45.75" customHeight="1">
      <c r="A16" s="92"/>
      <c r="B16" s="87"/>
      <c r="C16" s="28" t="s">
        <v>43</v>
      </c>
      <c r="D16" s="29" t="s">
        <v>52</v>
      </c>
      <c r="E16" s="30">
        <v>-825</v>
      </c>
      <c r="F16" s="15" t="s">
        <v>102</v>
      </c>
    </row>
    <row r="17" spans="1:6" ht="42.75" customHeight="1">
      <c r="A17" s="92"/>
      <c r="B17" s="87"/>
      <c r="C17" s="68" t="s">
        <v>70</v>
      </c>
      <c r="D17" s="29" t="s">
        <v>71</v>
      </c>
      <c r="E17" s="30">
        <v>600</v>
      </c>
      <c r="F17" s="89" t="s">
        <v>105</v>
      </c>
    </row>
    <row r="18" spans="1:6" ht="48" customHeight="1">
      <c r="A18" s="92"/>
      <c r="B18" s="87"/>
      <c r="C18" s="36" t="s">
        <v>19</v>
      </c>
      <c r="D18" s="21" t="s">
        <v>9</v>
      </c>
      <c r="E18" s="37">
        <f>-7000-3000-1000</f>
        <v>-11000</v>
      </c>
      <c r="F18" s="90"/>
    </row>
    <row r="19" spans="1:6" ht="60" customHeight="1">
      <c r="A19" s="92"/>
      <c r="B19" s="87"/>
      <c r="C19" s="36" t="s">
        <v>36</v>
      </c>
      <c r="D19" s="29" t="s">
        <v>110</v>
      </c>
      <c r="E19" s="37">
        <f>1000+500+1000</f>
        <v>2500</v>
      </c>
      <c r="F19" s="90"/>
    </row>
    <row r="20" spans="1:6" ht="48" customHeight="1">
      <c r="A20" s="92"/>
      <c r="B20" s="87"/>
      <c r="C20" s="36" t="s">
        <v>32</v>
      </c>
      <c r="D20" s="21" t="s">
        <v>72</v>
      </c>
      <c r="E20" s="37">
        <v>3000</v>
      </c>
      <c r="F20" s="90"/>
    </row>
    <row r="21" spans="1:6" ht="43.5" customHeight="1">
      <c r="A21" s="92"/>
      <c r="B21" s="88"/>
      <c r="C21" s="36" t="s">
        <v>40</v>
      </c>
      <c r="D21" s="21" t="s">
        <v>81</v>
      </c>
      <c r="E21" s="37">
        <v>-600</v>
      </c>
      <c r="F21" s="104"/>
    </row>
    <row r="22" spans="1:6" ht="54" customHeight="1">
      <c r="A22" s="93"/>
      <c r="B22" s="40" t="s">
        <v>65</v>
      </c>
      <c r="C22" s="40"/>
      <c r="D22" s="41" t="s">
        <v>69</v>
      </c>
      <c r="E22" s="42">
        <f>E23+E24+E25</f>
        <v>5965</v>
      </c>
      <c r="F22" s="78"/>
    </row>
    <row r="23" spans="1:6" ht="65.25" customHeight="1">
      <c r="A23" s="94"/>
      <c r="B23" s="86"/>
      <c r="C23" s="36" t="s">
        <v>19</v>
      </c>
      <c r="D23" s="49" t="s">
        <v>9</v>
      </c>
      <c r="E23" s="37">
        <v>5965</v>
      </c>
      <c r="F23" s="15" t="s">
        <v>104</v>
      </c>
    </row>
    <row r="24" spans="1:6" ht="37.5" customHeight="1">
      <c r="A24" s="94"/>
      <c r="B24" s="87"/>
      <c r="C24" s="36" t="s">
        <v>66</v>
      </c>
      <c r="D24" s="49" t="s">
        <v>109</v>
      </c>
      <c r="E24" s="37">
        <v>-500</v>
      </c>
      <c r="F24" s="91" t="s">
        <v>103</v>
      </c>
    </row>
    <row r="25" spans="1:6" ht="37.5" customHeight="1">
      <c r="A25" s="94"/>
      <c r="B25" s="88"/>
      <c r="C25" s="36" t="s">
        <v>67</v>
      </c>
      <c r="D25" s="49" t="s">
        <v>68</v>
      </c>
      <c r="E25" s="37">
        <v>500</v>
      </c>
      <c r="F25" s="91"/>
    </row>
    <row r="26" spans="1:6" ht="37.5" customHeight="1">
      <c r="A26" s="94"/>
      <c r="B26" s="40" t="s">
        <v>44</v>
      </c>
      <c r="C26" s="40"/>
      <c r="D26" s="41" t="s">
        <v>10</v>
      </c>
      <c r="E26" s="42">
        <f>E27+E28+E29+E30</f>
        <v>-675</v>
      </c>
      <c r="F26" s="78"/>
    </row>
    <row r="27" spans="1:6" ht="57" customHeight="1">
      <c r="A27" s="94"/>
      <c r="B27" s="86"/>
      <c r="C27" s="48" t="s">
        <v>27</v>
      </c>
      <c r="D27" s="49" t="s">
        <v>51</v>
      </c>
      <c r="E27" s="50">
        <v>-1000</v>
      </c>
      <c r="F27" s="66" t="s">
        <v>94</v>
      </c>
    </row>
    <row r="28" spans="1:6" ht="37.5" customHeight="1">
      <c r="A28" s="94"/>
      <c r="B28" s="87"/>
      <c r="C28" s="36" t="s">
        <v>43</v>
      </c>
      <c r="D28" s="21" t="s">
        <v>78</v>
      </c>
      <c r="E28" s="37">
        <v>-6957</v>
      </c>
      <c r="F28" s="91" t="s">
        <v>102</v>
      </c>
    </row>
    <row r="29" spans="1:6" ht="37.5" customHeight="1">
      <c r="A29" s="94"/>
      <c r="B29" s="87"/>
      <c r="C29" s="38" t="s">
        <v>76</v>
      </c>
      <c r="D29" s="29" t="s">
        <v>79</v>
      </c>
      <c r="E29" s="39">
        <f>6957+825</f>
        <v>7782</v>
      </c>
      <c r="F29" s="91"/>
    </row>
    <row r="30" spans="1:6" ht="57.75" customHeight="1">
      <c r="A30" s="95"/>
      <c r="B30" s="88"/>
      <c r="C30" s="38" t="s">
        <v>70</v>
      </c>
      <c r="D30" s="29" t="s">
        <v>71</v>
      </c>
      <c r="E30" s="39">
        <v>-500</v>
      </c>
      <c r="F30" s="66" t="s">
        <v>94</v>
      </c>
    </row>
    <row r="31" spans="1:6" ht="37.5" customHeight="1">
      <c r="A31" s="23" t="s">
        <v>62</v>
      </c>
      <c r="B31" s="76"/>
      <c r="C31" s="76"/>
      <c r="D31" s="83" t="s">
        <v>108</v>
      </c>
      <c r="E31" s="84">
        <f>E32</f>
        <v>0</v>
      </c>
      <c r="F31" s="15"/>
    </row>
    <row r="32" spans="1:6" ht="37.5" customHeight="1">
      <c r="A32" s="93"/>
      <c r="B32" s="40" t="s">
        <v>63</v>
      </c>
      <c r="C32" s="40"/>
      <c r="D32" s="75" t="s">
        <v>90</v>
      </c>
      <c r="E32" s="42">
        <f>E33+E34</f>
        <v>0</v>
      </c>
      <c r="F32" s="67"/>
    </row>
    <row r="33" spans="1:6" ht="37.5" customHeight="1">
      <c r="A33" s="94"/>
      <c r="B33" s="86"/>
      <c r="C33" s="36" t="s">
        <v>18</v>
      </c>
      <c r="D33" s="29" t="s">
        <v>111</v>
      </c>
      <c r="E33" s="37">
        <v>1200</v>
      </c>
      <c r="F33" s="90" t="s">
        <v>100</v>
      </c>
    </row>
    <row r="34" spans="1:6" ht="72.75" customHeight="1">
      <c r="A34" s="95"/>
      <c r="B34" s="88"/>
      <c r="C34" s="36" t="s">
        <v>17</v>
      </c>
      <c r="D34" s="70" t="s">
        <v>91</v>
      </c>
      <c r="E34" s="37">
        <v>-1200</v>
      </c>
      <c r="F34" s="90"/>
    </row>
    <row r="35" spans="1:6" ht="37.5" customHeight="1">
      <c r="A35" s="23" t="s">
        <v>84</v>
      </c>
      <c r="B35" s="76"/>
      <c r="C35" s="76"/>
      <c r="D35" s="83" t="s">
        <v>89</v>
      </c>
      <c r="E35" s="84">
        <f>E36</f>
        <v>-7465</v>
      </c>
      <c r="F35" s="15"/>
    </row>
    <row r="36" spans="1:6" ht="42.75" customHeight="1">
      <c r="A36" s="93"/>
      <c r="B36" s="40" t="s">
        <v>85</v>
      </c>
      <c r="C36" s="40"/>
      <c r="D36" s="75" t="s">
        <v>88</v>
      </c>
      <c r="E36" s="42">
        <f>E37</f>
        <v>-7465</v>
      </c>
      <c r="F36" s="81"/>
    </row>
    <row r="37" spans="1:6" ht="59.25" customHeight="1">
      <c r="A37" s="95"/>
      <c r="B37" s="48"/>
      <c r="C37" s="36" t="s">
        <v>86</v>
      </c>
      <c r="D37" s="70" t="s">
        <v>87</v>
      </c>
      <c r="E37" s="37">
        <f>-5965-1500</f>
        <v>-7465</v>
      </c>
      <c r="F37" s="82" t="s">
        <v>95</v>
      </c>
    </row>
    <row r="38" spans="1:6" ht="43.5" customHeight="1">
      <c r="A38" s="72" t="s">
        <v>20</v>
      </c>
      <c r="B38" s="72"/>
      <c r="C38" s="72"/>
      <c r="D38" s="73" t="s">
        <v>21</v>
      </c>
      <c r="E38" s="74">
        <f>E39+E46+E48+E54+E58</f>
        <v>0</v>
      </c>
      <c r="F38" s="15"/>
    </row>
    <row r="39" spans="1:6" ht="37.5" customHeight="1">
      <c r="A39" s="96"/>
      <c r="B39" s="54" t="s">
        <v>22</v>
      </c>
      <c r="C39" s="54"/>
      <c r="D39" s="71" t="s">
        <v>23</v>
      </c>
      <c r="E39" s="42">
        <f>E40+E41+E42+E43+E44+E45</f>
        <v>-15370</v>
      </c>
      <c r="F39" s="67"/>
    </row>
    <row r="40" spans="1:6" ht="37.5" customHeight="1">
      <c r="A40" s="97"/>
      <c r="B40" s="86"/>
      <c r="C40" s="36" t="s">
        <v>34</v>
      </c>
      <c r="D40" s="29" t="s">
        <v>54</v>
      </c>
      <c r="E40" s="37">
        <v>-850</v>
      </c>
      <c r="F40" s="91" t="s">
        <v>98</v>
      </c>
    </row>
    <row r="41" spans="1:6" ht="37.5" customHeight="1">
      <c r="A41" s="97"/>
      <c r="B41" s="87"/>
      <c r="C41" s="36" t="s">
        <v>19</v>
      </c>
      <c r="D41" s="29" t="s">
        <v>9</v>
      </c>
      <c r="E41" s="37">
        <v>-7700</v>
      </c>
      <c r="F41" s="91"/>
    </row>
    <row r="42" spans="1:6" ht="37.5" customHeight="1">
      <c r="A42" s="97"/>
      <c r="B42" s="87"/>
      <c r="C42" s="36" t="s">
        <v>39</v>
      </c>
      <c r="D42" s="29" t="s">
        <v>80</v>
      </c>
      <c r="E42" s="37">
        <f>-1500+2289</f>
        <v>789</v>
      </c>
      <c r="F42" s="91"/>
    </row>
    <row r="43" spans="1:6" ht="56.25" customHeight="1">
      <c r="A43" s="97"/>
      <c r="B43" s="87"/>
      <c r="C43" s="36" t="s">
        <v>36</v>
      </c>
      <c r="D43" s="29" t="s">
        <v>110</v>
      </c>
      <c r="E43" s="37">
        <f>-5000-1000</f>
        <v>-6000</v>
      </c>
      <c r="F43" s="91"/>
    </row>
    <row r="44" spans="1:6" ht="37.5" customHeight="1">
      <c r="A44" s="97"/>
      <c r="B44" s="87"/>
      <c r="C44" s="36" t="s">
        <v>32</v>
      </c>
      <c r="D44" s="29" t="s">
        <v>72</v>
      </c>
      <c r="E44" s="37">
        <v>-400</v>
      </c>
      <c r="F44" s="91"/>
    </row>
    <row r="45" spans="1:6" ht="37.5" customHeight="1">
      <c r="A45" s="97"/>
      <c r="B45" s="88"/>
      <c r="C45" s="36" t="s">
        <v>40</v>
      </c>
      <c r="D45" s="29" t="s">
        <v>81</v>
      </c>
      <c r="E45" s="37">
        <f>-770-439</f>
        <v>-1209</v>
      </c>
      <c r="F45" s="91"/>
    </row>
    <row r="46" spans="1:6" ht="37.5" customHeight="1">
      <c r="A46" s="97"/>
      <c r="B46" s="40" t="s">
        <v>28</v>
      </c>
      <c r="C46" s="40"/>
      <c r="D46" s="41" t="s">
        <v>56</v>
      </c>
      <c r="E46" s="42">
        <f>E47</f>
        <v>15370</v>
      </c>
      <c r="F46" s="78"/>
    </row>
    <row r="47" spans="1:6" ht="37.5" customHeight="1">
      <c r="A47" s="97"/>
      <c r="B47" s="28"/>
      <c r="C47" s="36" t="s">
        <v>29</v>
      </c>
      <c r="D47" s="21" t="s">
        <v>53</v>
      </c>
      <c r="E47" s="37">
        <v>15370</v>
      </c>
      <c r="F47" s="66" t="s">
        <v>97</v>
      </c>
    </row>
    <row r="48" spans="1:6" ht="37.5" customHeight="1">
      <c r="A48" s="97"/>
      <c r="B48" s="40" t="s">
        <v>30</v>
      </c>
      <c r="C48" s="40"/>
      <c r="D48" s="41" t="s">
        <v>57</v>
      </c>
      <c r="E48" s="42">
        <f>E49+E50+E51+E52+E53</f>
        <v>3000</v>
      </c>
      <c r="F48" s="78"/>
    </row>
    <row r="49" spans="1:6" ht="37.5" customHeight="1">
      <c r="A49" s="97"/>
      <c r="B49" s="86"/>
      <c r="C49" s="48" t="s">
        <v>29</v>
      </c>
      <c r="D49" s="21" t="s">
        <v>53</v>
      </c>
      <c r="E49" s="50">
        <v>11279</v>
      </c>
      <c r="F49" s="89" t="s">
        <v>97</v>
      </c>
    </row>
    <row r="50" spans="1:6" ht="37.5" customHeight="1">
      <c r="A50" s="97"/>
      <c r="B50" s="87"/>
      <c r="C50" s="48" t="s">
        <v>34</v>
      </c>
      <c r="D50" s="29" t="s">
        <v>54</v>
      </c>
      <c r="E50" s="50">
        <v>-5000</v>
      </c>
      <c r="F50" s="90"/>
    </row>
    <row r="51" spans="1:6" ht="37.5" customHeight="1">
      <c r="A51" s="97"/>
      <c r="B51" s="87"/>
      <c r="C51" s="36" t="s">
        <v>70</v>
      </c>
      <c r="D51" s="21" t="s">
        <v>82</v>
      </c>
      <c r="E51" s="37">
        <v>-1000</v>
      </c>
      <c r="F51" s="90"/>
    </row>
    <row r="52" spans="1:6" ht="37.5" customHeight="1">
      <c r="A52" s="97"/>
      <c r="B52" s="87"/>
      <c r="C52" s="36" t="s">
        <v>19</v>
      </c>
      <c r="D52" s="21" t="s">
        <v>9</v>
      </c>
      <c r="E52" s="37">
        <v>-2000</v>
      </c>
      <c r="F52" s="90"/>
    </row>
    <row r="53" spans="1:6" ht="37.5" customHeight="1">
      <c r="A53" s="97"/>
      <c r="B53" s="88"/>
      <c r="C53" s="36" t="s">
        <v>40</v>
      </c>
      <c r="D53" s="29" t="s">
        <v>81</v>
      </c>
      <c r="E53" s="37">
        <v>-279</v>
      </c>
      <c r="F53" s="104"/>
    </row>
    <row r="54" spans="1:6" ht="37.5" customHeight="1">
      <c r="A54" s="97"/>
      <c r="B54" s="40" t="s">
        <v>31</v>
      </c>
      <c r="C54" s="40"/>
      <c r="D54" s="41" t="s">
        <v>58</v>
      </c>
      <c r="E54" s="42">
        <f>E55+E56+E57</f>
        <v>0</v>
      </c>
      <c r="F54" s="77"/>
    </row>
    <row r="55" spans="1:6" ht="37.5" customHeight="1">
      <c r="A55" s="97"/>
      <c r="B55" s="86"/>
      <c r="C55" s="48" t="s">
        <v>18</v>
      </c>
      <c r="D55" s="29" t="s">
        <v>111</v>
      </c>
      <c r="E55" s="50">
        <v>3500</v>
      </c>
      <c r="F55" s="89" t="s">
        <v>96</v>
      </c>
    </row>
    <row r="56" spans="1:6" ht="37.5" customHeight="1">
      <c r="A56" s="97"/>
      <c r="B56" s="87"/>
      <c r="C56" s="48" t="s">
        <v>17</v>
      </c>
      <c r="D56" s="49" t="s">
        <v>14</v>
      </c>
      <c r="E56" s="50">
        <v>-2000</v>
      </c>
      <c r="F56" s="90"/>
    </row>
    <row r="57" spans="1:6" ht="37.5" customHeight="1">
      <c r="A57" s="98"/>
      <c r="B57" s="88"/>
      <c r="C57" s="36" t="s">
        <v>32</v>
      </c>
      <c r="D57" s="21" t="s">
        <v>59</v>
      </c>
      <c r="E57" s="37">
        <v>-1500</v>
      </c>
      <c r="F57" s="104"/>
    </row>
    <row r="58" spans="1:6" ht="46.5" customHeight="1">
      <c r="A58" s="96"/>
      <c r="B58" s="40" t="s">
        <v>77</v>
      </c>
      <c r="C58" s="40"/>
      <c r="D58" s="41" t="s">
        <v>83</v>
      </c>
      <c r="E58" s="42">
        <f>E59+E60</f>
        <v>-3000</v>
      </c>
      <c r="F58" s="78"/>
    </row>
    <row r="59" spans="1:6" ht="37.5" customHeight="1">
      <c r="A59" s="97"/>
      <c r="B59" s="80"/>
      <c r="C59" s="36" t="s">
        <v>29</v>
      </c>
      <c r="D59" s="21" t="s">
        <v>53</v>
      </c>
      <c r="E59" s="37">
        <f>800-2400</f>
        <v>-1600</v>
      </c>
      <c r="F59" s="90" t="s">
        <v>96</v>
      </c>
    </row>
    <row r="60" spans="1:6" ht="37.5" customHeight="1">
      <c r="A60" s="98"/>
      <c r="B60" s="79"/>
      <c r="C60" s="36" t="s">
        <v>38</v>
      </c>
      <c r="D60" s="21" t="s">
        <v>60</v>
      </c>
      <c r="E60" s="37">
        <v>-1400</v>
      </c>
      <c r="F60" s="104"/>
    </row>
    <row r="61" spans="1:6" ht="42.75" customHeight="1">
      <c r="A61" s="51" t="s">
        <v>35</v>
      </c>
      <c r="B61" s="51"/>
      <c r="C61" s="51"/>
      <c r="D61" s="52" t="s">
        <v>47</v>
      </c>
      <c r="E61" s="53">
        <f>E62+E64</f>
        <v>23490</v>
      </c>
      <c r="F61" s="15"/>
    </row>
    <row r="62" spans="1:6" ht="95.25" customHeight="1">
      <c r="A62" s="97"/>
      <c r="B62" s="54" t="s">
        <v>49</v>
      </c>
      <c r="C62" s="40"/>
      <c r="D62" s="10" t="s">
        <v>64</v>
      </c>
      <c r="E62" s="42">
        <f>E63</f>
        <v>-134</v>
      </c>
      <c r="F62" s="89" t="s">
        <v>107</v>
      </c>
    </row>
    <row r="63" spans="1:6" ht="42" customHeight="1">
      <c r="A63" s="97"/>
      <c r="B63" s="55"/>
      <c r="C63" s="36" t="s">
        <v>50</v>
      </c>
      <c r="D63" s="21" t="s">
        <v>61</v>
      </c>
      <c r="E63" s="37">
        <v>-134</v>
      </c>
      <c r="F63" s="90"/>
    </row>
    <row r="64" spans="1:6" ht="32.25" customHeight="1">
      <c r="A64" s="97"/>
      <c r="B64" s="40" t="s">
        <v>37</v>
      </c>
      <c r="C64" s="40"/>
      <c r="D64" s="41" t="s">
        <v>48</v>
      </c>
      <c r="E64" s="42">
        <f>E65+E66+E67</f>
        <v>23624</v>
      </c>
      <c r="F64" s="78"/>
    </row>
    <row r="65" spans="1:6" ht="37.5" customHeight="1">
      <c r="A65" s="97"/>
      <c r="B65" s="86"/>
      <c r="C65" s="36" t="s">
        <v>29</v>
      </c>
      <c r="D65" s="29" t="s">
        <v>53</v>
      </c>
      <c r="E65" s="37">
        <v>19741</v>
      </c>
      <c r="F65" s="91" t="s">
        <v>106</v>
      </c>
    </row>
    <row r="66" spans="1:6" ht="37.5" customHeight="1">
      <c r="A66" s="97"/>
      <c r="B66" s="87"/>
      <c r="C66" s="36" t="s">
        <v>33</v>
      </c>
      <c r="D66" s="21" t="s">
        <v>55</v>
      </c>
      <c r="E66" s="37">
        <v>3399</v>
      </c>
      <c r="F66" s="91"/>
    </row>
    <row r="67" spans="1:6" ht="32.25" customHeight="1">
      <c r="A67" s="97"/>
      <c r="B67" s="87"/>
      <c r="C67" s="36" t="s">
        <v>38</v>
      </c>
      <c r="D67" s="21" t="s">
        <v>60</v>
      </c>
      <c r="E67" s="37">
        <v>484</v>
      </c>
      <c r="F67" s="91"/>
    </row>
    <row r="68" spans="1:8" ht="36.75" customHeight="1">
      <c r="A68" s="43" t="s">
        <v>24</v>
      </c>
      <c r="B68" s="44"/>
      <c r="C68" s="45"/>
      <c r="D68" s="46" t="s">
        <v>26</v>
      </c>
      <c r="E68" s="47">
        <f>E69</f>
        <v>1500</v>
      </c>
      <c r="F68" s="56"/>
      <c r="G68" s="9"/>
      <c r="H68" s="9"/>
    </row>
    <row r="69" spans="1:8" ht="40.5" customHeight="1">
      <c r="A69" s="102"/>
      <c r="B69" s="57" t="s">
        <v>25</v>
      </c>
      <c r="C69" s="58"/>
      <c r="D69" s="59" t="s">
        <v>10</v>
      </c>
      <c r="E69" s="60">
        <f>E70</f>
        <v>1500</v>
      </c>
      <c r="F69" s="111" t="s">
        <v>101</v>
      </c>
      <c r="G69" s="9"/>
      <c r="H69" s="9"/>
    </row>
    <row r="70" spans="1:8" ht="62.25" customHeight="1">
      <c r="A70" s="103"/>
      <c r="B70" s="69"/>
      <c r="C70" s="61" t="s">
        <v>16</v>
      </c>
      <c r="D70" s="62" t="s">
        <v>15</v>
      </c>
      <c r="E70" s="63">
        <v>1500</v>
      </c>
      <c r="F70" s="111"/>
      <c r="G70" s="9"/>
      <c r="H70" s="9"/>
    </row>
    <row r="71" spans="1:6" ht="36" customHeight="1">
      <c r="A71" s="99" t="s">
        <v>8</v>
      </c>
      <c r="B71" s="100"/>
      <c r="C71" s="101"/>
      <c r="D71" s="64"/>
      <c r="E71" s="65">
        <f>E68+E61+E38+E13+E9+E35+E31</f>
        <v>23490</v>
      </c>
      <c r="F71" s="15"/>
    </row>
  </sheetData>
  <sheetProtection/>
  <mergeCells count="37">
    <mergeCell ref="A36:A37"/>
    <mergeCell ref="F65:F67"/>
    <mergeCell ref="F59:F60"/>
    <mergeCell ref="F55:F57"/>
    <mergeCell ref="F49:F53"/>
    <mergeCell ref="B49:B53"/>
    <mergeCell ref="B40:B45"/>
    <mergeCell ref="F24:F25"/>
    <mergeCell ref="B27:B30"/>
    <mergeCell ref="A10:A12"/>
    <mergeCell ref="B11:B12"/>
    <mergeCell ref="B65:B67"/>
    <mergeCell ref="F69:F70"/>
    <mergeCell ref="A62:A67"/>
    <mergeCell ref="A32:A34"/>
    <mergeCell ref="B33:B34"/>
    <mergeCell ref="F40:F45"/>
    <mergeCell ref="A71:C71"/>
    <mergeCell ref="A69:A70"/>
    <mergeCell ref="B55:B57"/>
    <mergeCell ref="F33:F34"/>
    <mergeCell ref="F17:F21"/>
    <mergeCell ref="E2:F2"/>
    <mergeCell ref="E3:F3"/>
    <mergeCell ref="E4:F4"/>
    <mergeCell ref="A5:F5"/>
    <mergeCell ref="A6:C6"/>
    <mergeCell ref="F6:F7"/>
    <mergeCell ref="B15:B21"/>
    <mergeCell ref="F62:F63"/>
    <mergeCell ref="B23:B25"/>
    <mergeCell ref="F11:F12"/>
    <mergeCell ref="A14:A21"/>
    <mergeCell ref="A22:A30"/>
    <mergeCell ref="A39:A57"/>
    <mergeCell ref="A58:A60"/>
    <mergeCell ref="F28:F29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podanbal</cp:lastModifiedBy>
  <cp:lastPrinted>2012-10-11T05:49:11Z</cp:lastPrinted>
  <dcterms:created xsi:type="dcterms:W3CDTF">2008-02-25T12:33:55Z</dcterms:created>
  <dcterms:modified xsi:type="dcterms:W3CDTF">2012-10-24T09:59:47Z</dcterms:modified>
  <cp:category/>
  <cp:version/>
  <cp:contentType/>
  <cp:contentStatus/>
</cp:coreProperties>
</file>