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<sst xmlns="http://schemas.openxmlformats.org/spreadsheetml/2006/main" count="235" uniqueCount="139">
  <si>
    <t>Klasyfikacja budżetowa</t>
  </si>
  <si>
    <t>Nazwa</t>
  </si>
  <si>
    <t>dzial</t>
  </si>
  <si>
    <t>rozdzial</t>
  </si>
  <si>
    <t>paragraf</t>
  </si>
  <si>
    <t>Zakup usług pozostałych</t>
  </si>
  <si>
    <t>Wydatki inwestycyjne jednostek budżetowych</t>
  </si>
  <si>
    <t>Administracja publiczna</t>
  </si>
  <si>
    <t>Zakup materiałów i wyposażenia</t>
  </si>
  <si>
    <t>Oświata i wychowanie</t>
  </si>
  <si>
    <t>Gospodarka komunalna i ochrona środowiska</t>
  </si>
  <si>
    <t>Plan wydatków budżetowych</t>
  </si>
  <si>
    <t>Urealnienie planu</t>
  </si>
  <si>
    <t>treść</t>
  </si>
  <si>
    <t>wartość</t>
  </si>
  <si>
    <t>Uzasadnienie zmian</t>
  </si>
  <si>
    <t>Plan Wydatków</t>
  </si>
  <si>
    <t>Transport i łączność</t>
  </si>
  <si>
    <t>Zakup energii</t>
  </si>
  <si>
    <t>6050</t>
  </si>
  <si>
    <t>600</t>
  </si>
  <si>
    <t>750</t>
  </si>
  <si>
    <t>4210</t>
  </si>
  <si>
    <t>4300</t>
  </si>
  <si>
    <t>75023</t>
  </si>
  <si>
    <t>Urzędy gmin (miast i miast na prawach powiatu)</t>
  </si>
  <si>
    <t>4260</t>
  </si>
  <si>
    <t>801</t>
  </si>
  <si>
    <t>Dotacja przedmiotowa z budżetu dla zakładu budżetowego</t>
  </si>
  <si>
    <t>900</t>
  </si>
  <si>
    <t>921</t>
  </si>
  <si>
    <t>Kultura i ochrona dziedzictwa narodowego</t>
  </si>
  <si>
    <t>75075</t>
  </si>
  <si>
    <t>Promocja jednostek samorządu terytorialnego</t>
  </si>
  <si>
    <t>4270</t>
  </si>
  <si>
    <t>Zakup usług remontowych</t>
  </si>
  <si>
    <t>Razem</t>
  </si>
  <si>
    <t>Oświetlenie ulic, placów i dróg</t>
  </si>
  <si>
    <t>80104</t>
  </si>
  <si>
    <t xml:space="preserve">Przedszkola </t>
  </si>
  <si>
    <t>2650</t>
  </si>
  <si>
    <t>90015</t>
  </si>
  <si>
    <t>92109</t>
  </si>
  <si>
    <t>Domy i ośrodki kultury, świetlice i kluby</t>
  </si>
  <si>
    <t>Gospodarka mieszkaniowa</t>
  </si>
  <si>
    <t>Różne jednostki obsługi gospodarki mieszkaniowej</t>
  </si>
  <si>
    <t>Pomoc społeczna</t>
  </si>
  <si>
    <t>Świadczenia społeczne</t>
  </si>
  <si>
    <t>Pozostała działalność</t>
  </si>
  <si>
    <t>Wynagrodzenia osobowe pracowników</t>
  </si>
  <si>
    <t>Składki na ubezpieczenia społeczne</t>
  </si>
  <si>
    <t>Składki na Fundusz Pracy</t>
  </si>
  <si>
    <t>Wynagrodzenia bezosobowe</t>
  </si>
  <si>
    <t>Zakup usług zdrowotnych</t>
  </si>
  <si>
    <t>Opłata z tytułu zakupu usług telekomunikacyjnych telefonii stacjinarnej</t>
  </si>
  <si>
    <t>Zakup materiałów papierniczych do sprzętu drukarskiego i urządzeń kserograficznych</t>
  </si>
  <si>
    <t>Szkoły podstawowe</t>
  </si>
  <si>
    <t>Drogi publiczne gminne</t>
  </si>
  <si>
    <t>010</t>
  </si>
  <si>
    <t>Rolnictwo i łowiectwo</t>
  </si>
  <si>
    <t>01010</t>
  </si>
  <si>
    <t>Infrastruktura wodociągowa i sanitacyjna wsi</t>
  </si>
  <si>
    <t>01095</t>
  </si>
  <si>
    <t>60013</t>
  </si>
  <si>
    <t>Drogi publiczne wojewódzkie</t>
  </si>
  <si>
    <t>60016</t>
  </si>
  <si>
    <t>700</t>
  </si>
  <si>
    <t>70004</t>
  </si>
  <si>
    <t>75095</t>
  </si>
  <si>
    <t>4010</t>
  </si>
  <si>
    <t>4110</t>
  </si>
  <si>
    <t>4120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</si>
  <si>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</si>
  <si>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</si>
  <si>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</si>
  <si>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</si>
  <si>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</si>
  <si>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</si>
  <si>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80101</t>
  </si>
  <si>
    <t>3020</t>
  </si>
  <si>
    <t>Wydatki osobowe niezaliczone do wynagrodzeń</t>
  </si>
  <si>
    <t>4170</t>
  </si>
  <si>
    <t>4280</t>
  </si>
  <si>
    <t>4370</t>
  </si>
  <si>
    <t>4430</t>
  </si>
  <si>
    <t>Różne opłaty i składki</t>
  </si>
  <si>
    <t>4740</t>
  </si>
  <si>
    <t>6060</t>
  </si>
  <si>
    <t>Wydatki na zakupy inwestycyjne jednostek budżetowych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</si>
  <si>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</si>
  <si>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</si>
  <si>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</si>
  <si>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</si>
  <si>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</si>
  <si>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</si>
  <si>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</si>
  <si>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</si>
  <si>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</si>
  <si>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</si>
  <si>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80148</t>
  </si>
  <si>
    <t>Stołówki szkolne</t>
  </si>
  <si>
    <t>851</t>
  </si>
  <si>
    <t>Ochrona zdrowia</t>
  </si>
  <si>
    <t>85154</t>
  </si>
  <si>
    <t>Przeciwdziałanie alkoholizmowi</t>
  </si>
  <si>
    <t>854</t>
  </si>
  <si>
    <t>Edukacyjna opieka wychowawcza</t>
  </si>
  <si>
    <t>85401</t>
  </si>
  <si>
    <t>Świetlice szkolne</t>
  </si>
  <si>
    <t>85446</t>
  </si>
  <si>
    <t>90095</t>
  </si>
  <si>
    <t>Pismo Wydziału Ochrony środowiska i Gospodarki Mieniem z dnia 27.10.2008 znak OŚiGM.VII.7044/50/2008</t>
  </si>
  <si>
    <t>Pismo Wydziału Nadzoru Właścicielskiego z dnia 17.08.2008 znak NW-8170/2008 Środki na zadanie inwestycyjne "Zakup komputera z oprogramowaniem oraz urządzenia do drukowania" - 18 500 zł</t>
  </si>
  <si>
    <t>Pismo Wydziału Ochrony Środowiska i Gospodarki Mieniem z dnia 20.10.2008</t>
  </si>
  <si>
    <t xml:space="preserve">  Pismo Zespołu Ekonomiczno-Adionistracyjnego Szkół i Przedszkoli w Pińczowie z dnia 23.10.2008 znak ZEASziP-043/25/2008                           Pismo Zespołu Ekonomiczno-Adionistracyjnego Szkół i Przedszkoli w Pińczowie z dnia 23.10.2008 znak ZEASziP-043/23/2008</t>
  </si>
  <si>
    <t>Pismo Wydziału Inwestycji i Ochrony Środowiska i Gospodarki Mieniem z dnia 24.10.2008 zmniejszenie środków na zadania inwestycyjne: "Budowa wodociągu w miejscowości Mozgawa" 7 500 zł; "Budowa wodociągu Gacki wieś" - 10 000 zł; "Budowa wodociągu w Krzyżanowicach Dolnych" 3 000 zł; zwiększenie środków na zadania inwestycyjne; "Budowa przydomowych oczyszczalni ścieków w Gminie Pińczów" - 1 000 zł;</t>
  </si>
  <si>
    <t>Pismo Wydziału Inwestycji i Ochrony Środowiska i Gospodarki Mieniem z dnia 24.10.2008 zmniejszenie środków na zadania inwestycyjne: "Partycypacja w kosztach przebudowy ulicy Bat. Chłopskich w Pińczowie" 20 000 zł</t>
  </si>
  <si>
    <t>Pismo Wydziału Inwestycji i Ochrony Środowiska i Gospodarki Mieniem z dnia 24.10.2008 zmniejszenie środków na zadania inwestycyjne: "Wymiana stropów i pokrycia dachowego Szkoły Podstawowej Nr 1 w Pińczowie" 8 000 zł; "Budowa Sali gimnastycznej przy Szkole Podstawowej Nr 1 w Pińczowie" 30 000 zł</t>
  </si>
  <si>
    <t>Pismo Wydziału Inwestycji i Ochrony Środowiska i Gospodarki Mieniem z dnia 24.10.2008 zmniejszenie środków na zadania inwestycyjne; "Opracowanie programu ciepłownictwa miasta Pińczowa" 40 000 zł</t>
  </si>
  <si>
    <t xml:space="preserve">  Pismo Zespołu Ekonomiczno-Administracyjnego Szkół i Przedszkoli w Pińczowie z dnia 23.10.2008 znak ZEASziP-043/25/2008</t>
  </si>
  <si>
    <t xml:space="preserve"> Pismo Zespołu Ekonomiczno-Administracyjnego Szkół i Przedszkoli w Pińczowie z dnia 23.10.2008 znak ZEASziP-043/22/2008 środki na zadanie inwestycyjne "Zakup i montaż kotłów CO do Szkoły Podstawowej Nr 1 i Szkoły Podstawowej w Brześciu" - 20 263 zł</t>
  </si>
  <si>
    <t>Pismo Wydziału Inwestycji i Ochrony Środowiska i Gospodarki Mieniem z dnia 24.10.2008</t>
  </si>
  <si>
    <t>Pismo Zespołu Ekonomiczno-Administracyjnego Szkół i Przedszkoli w Pińczowie z dnia 23.10.2008 znak ZEASziP-043/24/2008</t>
  </si>
  <si>
    <t>Pismo Zespołu Ekonomiczno-Administracyjnego Szkół i Przedszkoli w Pińczowie z dnia 23.10.2008 znak ZEASziP-043/24/2008                                 Pismo Zespołu Ekonomiczno-Administracyjnego Szkół i Przedszkoli w Pińczowie z dnia 23.10.2008 znak ZEASziP-043/25/2008</t>
  </si>
  <si>
    <t>Pismo Wydziału Inwestycji i Ochrony Środowiska i Gospodarki Mieniem z dnia 24.10.2008 zmniejszenie środków na zadania inwestycyjne; "Remont pomieszczeń pod potrzeby biblioteki i świetlicy w budynku nr 5 w Gackach"                              40 000 zł</t>
  </si>
  <si>
    <t>Odpis na zakładowy fundusz świadczeń socjalnych</t>
  </si>
  <si>
    <t>Dodatki mieszkaniowe</t>
  </si>
  <si>
    <t>Ośrodki pomocy społecznej</t>
  </si>
  <si>
    <t>Pismo Miejsko-Gminnego Ośrodka Pomocy Społecznej w Pińczowie z dnia 25.09.2008 znak PS.F.8147/44/08</t>
  </si>
  <si>
    <t>Pismo Zespołu Ekonomiczno-Administracyjnego Szkół i Przedszkoli w Pińczowie z dnia 15.10.2008 znak ZEASziP-043/20/2008                                                                        Pismo Zespołu Ekonomiczno-Administracyjnego Szkół i Przedszkoli w Pińczowie z dnia 23.10.2008 znak ZEASziP-043/22/2008                                                       Pismo Zespołu Ekonomiczno-Administracyjnego Szkół i Przedszkoli w Pińczowie z dnia 23.10.2008 znak ZEASziP-043/24/2008                          Pismo Zespołu Ekonomiczno-Administracyjnego Szkół i Przedszkoli w Pińczowie z dnia 23.10.2008 znak ZEASziP-043/25/2008                          Pismo Zespołu Ekonomiczno-Administracyjnego Szkół i Przedszkoli w Pińczowie z dnia 23.10.2008 znak ZEASziP-043/23/2008</t>
  </si>
  <si>
    <t>Pismo Wydziału Ochrony Środowiska i Gospodarki Mieniem z dnia 20.10.2008 znak OŚiGM.IV.0717/4/2008                                                        Pismo Wydziału Inwestycji i Ochrony Środowiska i Gospodarki Mieniem z dnia 24.10.2008 - środki na "Plac zabaw w Gackach"</t>
  </si>
  <si>
    <t>Ochotnicze straże pożarne</t>
  </si>
  <si>
    <t>Bezpieczeństwo publiczne i ochrona przeciwpożarowa</t>
  </si>
  <si>
    <t>Zmiana klasyfikacji budżetowej dotyczy zadania remont i modernizacja budynku OSP w Chruścicach</t>
  </si>
  <si>
    <t>Pismo Zespołu Ekonomiczno-Administracyjnego Szkół i Przedszkoli w Pińczowie z dnia 15.10.2008 znak ZEASziP-043/20/2008                           Pismo Gimnazjum Nr 2 z dnia 10.10.2008 znak Gim nr 2 017-129/08                                        Pismo Zespołu Ekonomiczno-Administracyjnego Szkół i Przedszkoli w Pińczowie z dnia 23.10.2008 znak ZEASziP-043/24/2008</t>
  </si>
  <si>
    <t>Pismo Wydziału Inwestycji i Ochrony Środowiska i Gospodarki Mieniem z dnia 24.10.2008 zmniejszenie środków na zadania inwestycyjne: "Budowa ulicy Przemysławej - projekt i wykonastwo"                           40 000 zł; "Przebudowa ul. 7 Źródeł w Pińczowie" - 300 000 zł; "Przebudowa drogi Borków-Chomentówek" 1 500 zł; "Przebudowa drogi wraz z budową chodnika i parkingu na osiedlu Gacki"                       80 000 zł; "Budowa ulicy Grodziskowej wraz z łącznikiem do ul. Grunwaldzkiej w Pińczowie - projekt i wykonawstwo"                                     500 000 zł; zwiększenie środków na zadania inwestycyjne: "Przebudowa ulicy Spółdzielczej w Pińczowie" 107 300 zł; "Przebudowa chodnika na ulicy Wesołej w Pińczowie" 6 000 zł; "Budowa ciągu pieszego tzw. Stoku - projekt i wykonawstwo" 388 700 zł</t>
  </si>
  <si>
    <t>Załacznik nr 2 do Uchwały Nr XXIX/249/08 Rady Miejskiej w Pińczowie                                                 z dnia 19 listopada 2008 r. w sprawie zmian w budżecie Gminy na 2008 rok</t>
  </si>
  <si>
    <t>Przewodniczący Rady Miejskiej</t>
  </si>
  <si>
    <t>Marek OMASTA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</si>
</sst>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3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3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showGridLines="0" tabSelected="1" view="pageBreakPreview" zoomScaleSheetLayoutView="100" workbookViewId="0" topLeftCell="A98">
      <selection activeCell="F113" sqref="F113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7.57421875" style="0" customWidth="1"/>
    <col min="4" max="4" width="31.140625" style="0" customWidth="1"/>
    <col min="5" max="5" width="15.28125" style="0" customWidth="1"/>
    <col min="6" max="6" width="32.140625" style="0" customWidth="1"/>
  </cols>
  <sheetData>
    <row r="1" spans="1:6" ht="30" customHeight="1">
      <c r="A1" s="14"/>
      <c r="B1" s="14"/>
      <c r="C1" s="14"/>
      <c r="D1" s="25" t="s">
        <v>136</v>
      </c>
      <c r="E1" s="25"/>
      <c r="F1" s="25"/>
    </row>
    <row r="2" spans="1:6" ht="24" customHeight="1">
      <c r="A2" s="26" t="s">
        <v>16</v>
      </c>
      <c r="B2" s="26"/>
      <c r="C2" s="26"/>
      <c r="D2" s="26"/>
      <c r="E2" s="26"/>
      <c r="F2" s="26"/>
    </row>
    <row r="3" spans="1:6" ht="27.75" customHeight="1">
      <c r="A3" s="24" t="s">
        <v>0</v>
      </c>
      <c r="B3" s="24"/>
      <c r="C3" s="24"/>
      <c r="D3" s="1" t="s">
        <v>1</v>
      </c>
      <c r="E3" s="1" t="s">
        <v>11</v>
      </c>
      <c r="F3" s="27" t="s">
        <v>15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13</v>
      </c>
      <c r="E4" s="3" t="s">
        <v>14</v>
      </c>
      <c r="F4" s="27"/>
    </row>
    <row r="5" spans="1:6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ht="12.75">
      <c r="A6" s="4" t="s">
        <v>58</v>
      </c>
      <c r="B6" s="4"/>
      <c r="C6" s="4"/>
      <c r="D6" s="5" t="s">
        <v>59</v>
      </c>
      <c r="E6" s="12">
        <f>E7+E9</f>
        <v>24500</v>
      </c>
      <c r="F6" s="15"/>
    </row>
    <row r="7" spans="1:6" ht="22.5" customHeight="1">
      <c r="A7" s="6"/>
      <c r="B7" s="7" t="s">
        <v>60</v>
      </c>
      <c r="C7" s="7"/>
      <c r="D7" s="8" t="s">
        <v>61</v>
      </c>
      <c r="E7" s="9">
        <f>E8</f>
        <v>-19500</v>
      </c>
      <c r="F7" s="28" t="s">
        <v>115</v>
      </c>
    </row>
    <row r="8" spans="1:6" ht="128.25" customHeight="1">
      <c r="A8" s="6"/>
      <c r="B8" s="6"/>
      <c r="C8" s="6" t="s">
        <v>19</v>
      </c>
      <c r="D8" s="10" t="s">
        <v>6</v>
      </c>
      <c r="E8" s="11">
        <v>-19500</v>
      </c>
      <c r="F8" s="28"/>
    </row>
    <row r="9" spans="1:6" ht="12.75" customHeight="1">
      <c r="A9" s="6"/>
      <c r="B9" s="7" t="s">
        <v>62</v>
      </c>
      <c r="C9" s="7"/>
      <c r="D9" s="8" t="s">
        <v>48</v>
      </c>
      <c r="E9" s="9">
        <f>E11+E10</f>
        <v>44000</v>
      </c>
      <c r="F9" s="19"/>
    </row>
    <row r="10" spans="1:6" ht="36">
      <c r="A10" s="6"/>
      <c r="B10" s="6"/>
      <c r="C10" s="6">
        <v>4210</v>
      </c>
      <c r="D10" s="10" t="s">
        <v>8</v>
      </c>
      <c r="E10" s="11">
        <v>25000</v>
      </c>
      <c r="F10" s="6" t="s">
        <v>133</v>
      </c>
    </row>
    <row r="11" spans="1:6" ht="83.25" customHeight="1">
      <c r="A11" s="6"/>
      <c r="B11" s="6"/>
      <c r="C11" s="6" t="s">
        <v>23</v>
      </c>
      <c r="D11" s="10" t="s">
        <v>5</v>
      </c>
      <c r="E11" s="11">
        <v>19000</v>
      </c>
      <c r="F11" s="6" t="s">
        <v>130</v>
      </c>
    </row>
    <row r="12" spans="1:6" ht="12.75">
      <c r="A12" s="4" t="s">
        <v>20</v>
      </c>
      <c r="B12" s="4"/>
      <c r="C12" s="4"/>
      <c r="D12" s="5" t="s">
        <v>17</v>
      </c>
      <c r="E12" s="12">
        <f>E13+E15</f>
        <v>-403500</v>
      </c>
      <c r="F12" s="30"/>
    </row>
    <row r="13" spans="1:6" ht="12.75">
      <c r="A13" s="6"/>
      <c r="B13" s="7" t="s">
        <v>63</v>
      </c>
      <c r="C13" s="7"/>
      <c r="D13" s="8" t="s">
        <v>64</v>
      </c>
      <c r="E13" s="9">
        <v>-20000</v>
      </c>
      <c r="F13" s="31"/>
    </row>
    <row r="14" spans="1:6" ht="84">
      <c r="A14" s="6"/>
      <c r="B14" s="6"/>
      <c r="C14" s="6" t="s">
        <v>19</v>
      </c>
      <c r="D14" s="10" t="s">
        <v>6</v>
      </c>
      <c r="E14" s="11">
        <v>-20000</v>
      </c>
      <c r="F14" s="6" t="s">
        <v>116</v>
      </c>
    </row>
    <row r="15" spans="1:6" ht="12.75">
      <c r="A15" s="6"/>
      <c r="B15" s="7" t="s">
        <v>65</v>
      </c>
      <c r="C15" s="7"/>
      <c r="D15" s="8" t="s">
        <v>57</v>
      </c>
      <c r="E15" s="9">
        <f>E16+E17</f>
        <v>-383500</v>
      </c>
      <c r="F15" s="15"/>
    </row>
    <row r="16" spans="1:6" ht="36">
      <c r="A16" s="6"/>
      <c r="B16" s="6"/>
      <c r="C16" s="6" t="s">
        <v>23</v>
      </c>
      <c r="D16" s="10" t="s">
        <v>5</v>
      </c>
      <c r="E16" s="11">
        <v>36000</v>
      </c>
      <c r="F16" s="6" t="s">
        <v>113</v>
      </c>
    </row>
    <row r="17" spans="1:6" ht="252">
      <c r="A17" s="6"/>
      <c r="B17" s="6"/>
      <c r="C17" s="6" t="s">
        <v>19</v>
      </c>
      <c r="D17" s="10" t="s">
        <v>6</v>
      </c>
      <c r="E17" s="11">
        <v>-419500</v>
      </c>
      <c r="F17" s="6" t="s">
        <v>135</v>
      </c>
    </row>
    <row r="18" spans="1:6" ht="12.75">
      <c r="A18" s="4" t="s">
        <v>66</v>
      </c>
      <c r="B18" s="4"/>
      <c r="C18" s="4"/>
      <c r="D18" s="5" t="s">
        <v>44</v>
      </c>
      <c r="E18" s="12">
        <f>E19</f>
        <v>37000</v>
      </c>
      <c r="F18" s="29" t="s">
        <v>121</v>
      </c>
    </row>
    <row r="19" spans="1:6" ht="24">
      <c r="A19" s="6"/>
      <c r="B19" s="7" t="s">
        <v>67</v>
      </c>
      <c r="C19" s="7"/>
      <c r="D19" s="8" t="s">
        <v>45</v>
      </c>
      <c r="E19" s="9">
        <f>E20+E21</f>
        <v>37000</v>
      </c>
      <c r="F19" s="29"/>
    </row>
    <row r="20" spans="1:6" ht="18" customHeight="1">
      <c r="A20" s="6"/>
      <c r="B20" s="6"/>
      <c r="C20" s="6" t="s">
        <v>34</v>
      </c>
      <c r="D20" s="10" t="s">
        <v>35</v>
      </c>
      <c r="E20" s="11">
        <v>7000</v>
      </c>
      <c r="F20" s="29"/>
    </row>
    <row r="21" spans="1:6" ht="21.75" customHeight="1">
      <c r="A21" s="6"/>
      <c r="B21" s="6"/>
      <c r="C21" s="6" t="s">
        <v>23</v>
      </c>
      <c r="D21" s="10" t="s">
        <v>5</v>
      </c>
      <c r="E21" s="11">
        <v>30000</v>
      </c>
      <c r="F21" s="29"/>
    </row>
    <row r="22" spans="1:6" ht="24" customHeight="1">
      <c r="A22" s="4" t="s">
        <v>21</v>
      </c>
      <c r="B22" s="4"/>
      <c r="C22" s="4"/>
      <c r="D22" s="5" t="s">
        <v>7</v>
      </c>
      <c r="E22" s="12">
        <f>E23+E25+E27</f>
        <v>109019</v>
      </c>
      <c r="F22" s="15"/>
    </row>
    <row r="23" spans="1:6" ht="32.25" customHeight="1">
      <c r="A23" s="6"/>
      <c r="B23" s="7" t="s">
        <v>24</v>
      </c>
      <c r="C23" s="7"/>
      <c r="D23" s="8" t="s">
        <v>25</v>
      </c>
      <c r="E23" s="9">
        <v>50000</v>
      </c>
      <c r="F23" s="28" t="s">
        <v>12</v>
      </c>
    </row>
    <row r="24" spans="1:6" ht="22.5" customHeight="1">
      <c r="A24" s="6"/>
      <c r="B24" s="6"/>
      <c r="C24" s="6" t="s">
        <v>23</v>
      </c>
      <c r="D24" s="10" t="s">
        <v>5</v>
      </c>
      <c r="E24" s="11">
        <v>50000</v>
      </c>
      <c r="F24" s="28"/>
    </row>
    <row r="25" spans="1:6" ht="24">
      <c r="A25" s="6"/>
      <c r="B25" s="7" t="s">
        <v>32</v>
      </c>
      <c r="C25" s="7"/>
      <c r="D25" s="8" t="s">
        <v>33</v>
      </c>
      <c r="E25" s="9">
        <v>19019</v>
      </c>
      <c r="F25" s="28" t="s">
        <v>12</v>
      </c>
    </row>
    <row r="26" spans="1:6" ht="22.5" customHeight="1">
      <c r="A26" s="6"/>
      <c r="B26" s="6"/>
      <c r="C26" s="6" t="s">
        <v>23</v>
      </c>
      <c r="D26" s="10" t="s">
        <v>5</v>
      </c>
      <c r="E26" s="11">
        <v>19019</v>
      </c>
      <c r="F26" s="28"/>
    </row>
    <row r="27" spans="1:6" ht="12.75">
      <c r="A27" s="6"/>
      <c r="B27" s="7" t="s">
        <v>68</v>
      </c>
      <c r="C27" s="7"/>
      <c r="D27" s="8" t="s">
        <v>48</v>
      </c>
      <c r="E27" s="9">
        <f>E28+E29+E30</f>
        <v>40000</v>
      </c>
      <c r="F27" s="28" t="s">
        <v>12</v>
      </c>
    </row>
    <row r="28" spans="1:6" ht="27" customHeight="1">
      <c r="A28" s="6"/>
      <c r="B28" s="6"/>
      <c r="C28" s="6" t="s">
        <v>69</v>
      </c>
      <c r="D28" s="10" t="s">
        <v>49</v>
      </c>
      <c r="E28" s="11">
        <v>34025</v>
      </c>
      <c r="F28" s="28"/>
    </row>
    <row r="29" spans="1:6" ht="23.25" customHeight="1">
      <c r="A29" s="6"/>
      <c r="B29" s="6"/>
      <c r="C29" s="6" t="s">
        <v>70</v>
      </c>
      <c r="D29" s="10" t="s">
        <v>50</v>
      </c>
      <c r="E29" s="11">
        <v>5138</v>
      </c>
      <c r="F29" s="28"/>
    </row>
    <row r="30" spans="1:6" ht="25.5" customHeight="1">
      <c r="A30" s="6"/>
      <c r="B30" s="6"/>
      <c r="C30" s="6" t="s">
        <v>71</v>
      </c>
      <c r="D30" s="10" t="s">
        <v>51</v>
      </c>
      <c r="E30" s="11">
        <v>837</v>
      </c>
      <c r="F30" s="28"/>
    </row>
    <row r="31" spans="1:6" ht="29.25" customHeight="1">
      <c r="A31" s="20">
        <v>754</v>
      </c>
      <c r="B31" s="20"/>
      <c r="C31" s="20"/>
      <c r="D31" s="21" t="s">
        <v>132</v>
      </c>
      <c r="E31" s="22">
        <f>E32</f>
        <v>-25000</v>
      </c>
      <c r="F31" s="28" t="s">
        <v>133</v>
      </c>
    </row>
    <row r="32" spans="1:6" ht="19.5" customHeight="1">
      <c r="A32" s="6"/>
      <c r="B32" s="7">
        <v>75412</v>
      </c>
      <c r="C32" s="7"/>
      <c r="D32" s="8" t="s">
        <v>131</v>
      </c>
      <c r="E32" s="9">
        <f>E33</f>
        <v>-25000</v>
      </c>
      <c r="F32" s="28"/>
    </row>
    <row r="33" spans="1:6" ht="21.75" customHeight="1">
      <c r="A33" s="6"/>
      <c r="B33" s="6"/>
      <c r="C33" s="6">
        <v>4210</v>
      </c>
      <c r="D33" s="10" t="s">
        <v>8</v>
      </c>
      <c r="E33" s="11">
        <v>-25000</v>
      </c>
      <c r="F33" s="28"/>
    </row>
    <row r="34" spans="1:6" ht="27.75" customHeight="1">
      <c r="A34" s="4" t="s">
        <v>72</v>
      </c>
      <c r="B34" s="4"/>
      <c r="C34" s="4"/>
      <c r="D34" s="5" t="s">
        <v>73</v>
      </c>
      <c r="E34" s="12">
        <f>E35</f>
        <v>40000</v>
      </c>
      <c r="F34" s="15"/>
    </row>
    <row r="35" spans="1:6" ht="46.5" customHeight="1">
      <c r="A35" s="6"/>
      <c r="B35" s="7" t="s">
        <v>74</v>
      </c>
      <c r="C35" s="7"/>
      <c r="D35" s="8" t="s">
        <v>75</v>
      </c>
      <c r="E35" s="9">
        <v>40000</v>
      </c>
      <c r="F35" s="28" t="s">
        <v>12</v>
      </c>
    </row>
    <row r="36" spans="1:6" ht="70.5" customHeight="1">
      <c r="A36" s="6"/>
      <c r="B36" s="6"/>
      <c r="C36" s="6" t="s">
        <v>76</v>
      </c>
      <c r="D36" s="10" t="s">
        <v>77</v>
      </c>
      <c r="E36" s="11">
        <v>40000</v>
      </c>
      <c r="F36" s="28"/>
    </row>
    <row r="37" spans="1:6" ht="12.75">
      <c r="A37" s="4" t="s">
        <v>27</v>
      </c>
      <c r="B37" s="4"/>
      <c r="C37" s="4"/>
      <c r="D37" s="5" t="s">
        <v>9</v>
      </c>
      <c r="E37" s="12">
        <f>E38+E55+E60+E62+E68+E72+E78+E80</f>
        <v>30320</v>
      </c>
      <c r="F37" s="30"/>
    </row>
    <row r="38" spans="1:6" ht="12.75">
      <c r="A38" s="6"/>
      <c r="B38" s="7" t="s">
        <v>78</v>
      </c>
      <c r="C38" s="7"/>
      <c r="D38" s="8" t="s">
        <v>56</v>
      </c>
      <c r="E38" s="9">
        <f>E39+E40+E41+E42+E43+E44+E45+E46+E47+E48+E49+E50+E51+E52+E53+E54</f>
        <v>-83283</v>
      </c>
      <c r="F38" s="31"/>
    </row>
    <row r="39" spans="1:6" ht="24" customHeight="1">
      <c r="A39" s="6"/>
      <c r="B39" s="6"/>
      <c r="C39" s="6" t="s">
        <v>79</v>
      </c>
      <c r="D39" s="10" t="s">
        <v>80</v>
      </c>
      <c r="E39" s="11">
        <v>-896</v>
      </c>
      <c r="F39" s="28" t="s">
        <v>129</v>
      </c>
    </row>
    <row r="40" spans="1:6" ht="24">
      <c r="A40" s="6"/>
      <c r="B40" s="6"/>
      <c r="C40" s="6" t="s">
        <v>69</v>
      </c>
      <c r="D40" s="10" t="s">
        <v>49</v>
      </c>
      <c r="E40" s="11">
        <v>-66145</v>
      </c>
      <c r="F40" s="28"/>
    </row>
    <row r="41" spans="1:6" ht="12.75">
      <c r="A41" s="6"/>
      <c r="B41" s="6"/>
      <c r="C41" s="6" t="s">
        <v>70</v>
      </c>
      <c r="D41" s="10" t="s">
        <v>50</v>
      </c>
      <c r="E41" s="11">
        <v>-11682</v>
      </c>
      <c r="F41" s="28"/>
    </row>
    <row r="42" spans="1:6" ht="12.75">
      <c r="A42" s="6"/>
      <c r="B42" s="6"/>
      <c r="C42" s="6" t="s">
        <v>71</v>
      </c>
      <c r="D42" s="10" t="s">
        <v>51</v>
      </c>
      <c r="E42" s="11">
        <v>-2164</v>
      </c>
      <c r="F42" s="28"/>
    </row>
    <row r="43" spans="1:6" ht="12.75">
      <c r="A43" s="6"/>
      <c r="B43" s="6"/>
      <c r="C43" s="6" t="s">
        <v>81</v>
      </c>
      <c r="D43" s="10" t="s">
        <v>52</v>
      </c>
      <c r="E43" s="11">
        <v>-13761</v>
      </c>
      <c r="F43" s="28"/>
    </row>
    <row r="44" spans="1:6" ht="12.75">
      <c r="A44" s="6"/>
      <c r="B44" s="6"/>
      <c r="C44" s="6" t="s">
        <v>22</v>
      </c>
      <c r="D44" s="10" t="s">
        <v>8</v>
      </c>
      <c r="E44" s="11">
        <v>-15483</v>
      </c>
      <c r="F44" s="28"/>
    </row>
    <row r="45" spans="1:6" ht="12.75">
      <c r="A45" s="6"/>
      <c r="B45" s="6"/>
      <c r="C45" s="6" t="s">
        <v>26</v>
      </c>
      <c r="D45" s="10" t="s">
        <v>18</v>
      </c>
      <c r="E45" s="11">
        <v>-613</v>
      </c>
      <c r="F45" s="28"/>
    </row>
    <row r="46" spans="1:6" ht="12.75">
      <c r="A46" s="6"/>
      <c r="B46" s="6"/>
      <c r="C46" s="6" t="s">
        <v>34</v>
      </c>
      <c r="D46" s="10" t="s">
        <v>35</v>
      </c>
      <c r="E46" s="11">
        <v>-6763</v>
      </c>
      <c r="F46" s="28"/>
    </row>
    <row r="47" spans="1:6" ht="12.75">
      <c r="A47" s="6"/>
      <c r="B47" s="6"/>
      <c r="C47" s="6" t="s">
        <v>82</v>
      </c>
      <c r="D47" s="10" t="s">
        <v>53</v>
      </c>
      <c r="E47" s="11">
        <v>900</v>
      </c>
      <c r="F47" s="28"/>
    </row>
    <row r="48" spans="1:6" ht="26.25" customHeight="1">
      <c r="A48" s="6"/>
      <c r="B48" s="6"/>
      <c r="C48" s="6" t="s">
        <v>23</v>
      </c>
      <c r="D48" s="10" t="s">
        <v>5</v>
      </c>
      <c r="E48" s="11">
        <v>13610</v>
      </c>
      <c r="F48" s="28"/>
    </row>
    <row r="49" spans="1:6" ht="12.75">
      <c r="A49" s="6"/>
      <c r="B49" s="6"/>
      <c r="C49" s="6">
        <v>4308</v>
      </c>
      <c r="D49" s="10" t="s">
        <v>5</v>
      </c>
      <c r="E49" s="11">
        <v>42365</v>
      </c>
      <c r="F49" s="28"/>
    </row>
    <row r="50" spans="1:6" ht="36">
      <c r="A50" s="6"/>
      <c r="B50" s="6"/>
      <c r="C50" s="6" t="s">
        <v>83</v>
      </c>
      <c r="D50" s="10" t="s">
        <v>54</v>
      </c>
      <c r="E50" s="11">
        <v>-2874</v>
      </c>
      <c r="F50" s="28"/>
    </row>
    <row r="51" spans="1:6" ht="12.75">
      <c r="A51" s="6"/>
      <c r="B51" s="6"/>
      <c r="C51" s="6" t="s">
        <v>84</v>
      </c>
      <c r="D51" s="10" t="s">
        <v>85</v>
      </c>
      <c r="E51" s="11">
        <v>-960</v>
      </c>
      <c r="F51" s="28"/>
    </row>
    <row r="52" spans="1:6" ht="36">
      <c r="A52" s="6"/>
      <c r="B52" s="6"/>
      <c r="C52" s="6" t="s">
        <v>86</v>
      </c>
      <c r="D52" s="10" t="s">
        <v>55</v>
      </c>
      <c r="E52" s="11">
        <v>-1080</v>
      </c>
      <c r="F52" s="28"/>
    </row>
    <row r="53" spans="1:6" ht="120">
      <c r="A53" s="6"/>
      <c r="B53" s="6"/>
      <c r="C53" s="6" t="s">
        <v>19</v>
      </c>
      <c r="D53" s="10" t="s">
        <v>6</v>
      </c>
      <c r="E53" s="11">
        <v>-38000</v>
      </c>
      <c r="F53" s="6" t="s">
        <v>117</v>
      </c>
    </row>
    <row r="54" spans="1:6" ht="96">
      <c r="A54" s="6"/>
      <c r="B54" s="6"/>
      <c r="C54" s="6" t="s">
        <v>87</v>
      </c>
      <c r="D54" s="10" t="s">
        <v>88</v>
      </c>
      <c r="E54" s="11">
        <v>20263</v>
      </c>
      <c r="F54" s="6" t="s">
        <v>120</v>
      </c>
    </row>
    <row r="55" spans="1:6" ht="24">
      <c r="A55" s="6"/>
      <c r="B55" s="7" t="s">
        <v>89</v>
      </c>
      <c r="C55" s="7"/>
      <c r="D55" s="8" t="s">
        <v>90</v>
      </c>
      <c r="E55" s="9">
        <f>E56+E57+E58+E59</f>
        <v>34330</v>
      </c>
      <c r="F55" s="15"/>
    </row>
    <row r="56" spans="1:6" ht="96" customHeight="1">
      <c r="A56" s="6"/>
      <c r="B56" s="6"/>
      <c r="C56" s="6" t="s">
        <v>79</v>
      </c>
      <c r="D56" s="10" t="s">
        <v>80</v>
      </c>
      <c r="E56" s="11">
        <v>-85</v>
      </c>
      <c r="F56" s="28" t="s">
        <v>114</v>
      </c>
    </row>
    <row r="57" spans="1:6" ht="24">
      <c r="A57" s="6"/>
      <c r="B57" s="6"/>
      <c r="C57" s="6" t="s">
        <v>69</v>
      </c>
      <c r="D57" s="10" t="s">
        <v>49</v>
      </c>
      <c r="E57" s="11">
        <v>29215</v>
      </c>
      <c r="F57" s="28"/>
    </row>
    <row r="58" spans="1:6" ht="18" customHeight="1">
      <c r="A58" s="6"/>
      <c r="B58" s="6"/>
      <c r="C58" s="6" t="s">
        <v>70</v>
      </c>
      <c r="D58" s="10" t="s">
        <v>50</v>
      </c>
      <c r="E58" s="11">
        <v>4447</v>
      </c>
      <c r="F58" s="28"/>
    </row>
    <row r="59" spans="1:6" ht="19.5" customHeight="1">
      <c r="A59" s="6"/>
      <c r="B59" s="6"/>
      <c r="C59" s="6" t="s">
        <v>71</v>
      </c>
      <c r="D59" s="10" t="s">
        <v>51</v>
      </c>
      <c r="E59" s="11">
        <v>753</v>
      </c>
      <c r="F59" s="28"/>
    </row>
    <row r="60" spans="1:6" ht="18" customHeight="1">
      <c r="A60" s="6"/>
      <c r="B60" s="7" t="s">
        <v>38</v>
      </c>
      <c r="C60" s="7"/>
      <c r="D60" s="8" t="s">
        <v>39</v>
      </c>
      <c r="E60" s="9">
        <f>E61</f>
        <v>90823</v>
      </c>
      <c r="F60" s="28" t="s">
        <v>119</v>
      </c>
    </row>
    <row r="61" spans="1:6" ht="54" customHeight="1">
      <c r="A61" s="6"/>
      <c r="B61" s="6"/>
      <c r="C61" s="6" t="s">
        <v>40</v>
      </c>
      <c r="D61" s="10" t="s">
        <v>28</v>
      </c>
      <c r="E61" s="11">
        <v>90823</v>
      </c>
      <c r="F61" s="28"/>
    </row>
    <row r="62" spans="1:6" ht="12.75">
      <c r="A62" s="6"/>
      <c r="B62" s="7" t="s">
        <v>91</v>
      </c>
      <c r="C62" s="7"/>
      <c r="D62" s="8" t="s">
        <v>92</v>
      </c>
      <c r="E62" s="9">
        <f>E63+E64+E65+E66+E67</f>
        <v>-7953</v>
      </c>
      <c r="F62" s="15"/>
    </row>
    <row r="63" spans="1:6" ht="24">
      <c r="A63" s="6"/>
      <c r="B63" s="6"/>
      <c r="C63" s="6" t="s">
        <v>69</v>
      </c>
      <c r="D63" s="10" t="s">
        <v>49</v>
      </c>
      <c r="E63" s="11">
        <v>-60600</v>
      </c>
      <c r="F63" s="28" t="s">
        <v>134</v>
      </c>
    </row>
    <row r="64" spans="1:6" ht="12.75">
      <c r="A64" s="6"/>
      <c r="B64" s="6"/>
      <c r="C64" s="6" t="s">
        <v>70</v>
      </c>
      <c r="D64" s="10" t="s">
        <v>50</v>
      </c>
      <c r="E64" s="11">
        <v>-4753</v>
      </c>
      <c r="F64" s="28"/>
    </row>
    <row r="65" spans="1:6" ht="12.75">
      <c r="A65" s="6"/>
      <c r="B65" s="6"/>
      <c r="C65" s="6" t="s">
        <v>22</v>
      </c>
      <c r="D65" s="10" t="s">
        <v>8</v>
      </c>
      <c r="E65" s="11">
        <v>7000</v>
      </c>
      <c r="F65" s="28"/>
    </row>
    <row r="66" spans="1:6" ht="12.75">
      <c r="A66" s="6"/>
      <c r="B66" s="6"/>
      <c r="C66" s="6" t="s">
        <v>34</v>
      </c>
      <c r="D66" s="10" t="s">
        <v>35</v>
      </c>
      <c r="E66" s="11">
        <f>17600+20000</f>
        <v>37600</v>
      </c>
      <c r="F66" s="28"/>
    </row>
    <row r="67" spans="1:6" ht="69" customHeight="1">
      <c r="A67" s="6"/>
      <c r="B67" s="6"/>
      <c r="C67" s="6" t="s">
        <v>23</v>
      </c>
      <c r="D67" s="10" t="s">
        <v>5</v>
      </c>
      <c r="E67" s="11">
        <f>32800-20000</f>
        <v>12800</v>
      </c>
      <c r="F67" s="28"/>
    </row>
    <row r="68" spans="1:6" ht="12.75">
      <c r="A68" s="6"/>
      <c r="B68" s="7" t="s">
        <v>93</v>
      </c>
      <c r="C68" s="7"/>
      <c r="D68" s="8" t="s">
        <v>94</v>
      </c>
      <c r="E68" s="9">
        <f>E69+E70+E71</f>
        <v>5890</v>
      </c>
      <c r="F68" s="28" t="s">
        <v>122</v>
      </c>
    </row>
    <row r="69" spans="1:6" ht="36.75" customHeight="1">
      <c r="A69" s="6"/>
      <c r="B69" s="6"/>
      <c r="C69" s="6" t="s">
        <v>69</v>
      </c>
      <c r="D69" s="10" t="s">
        <v>49</v>
      </c>
      <c r="E69" s="11">
        <v>5000</v>
      </c>
      <c r="F69" s="28"/>
    </row>
    <row r="70" spans="1:6" ht="12.75">
      <c r="A70" s="6"/>
      <c r="B70" s="6"/>
      <c r="C70" s="6" t="s">
        <v>70</v>
      </c>
      <c r="D70" s="10" t="s">
        <v>50</v>
      </c>
      <c r="E70" s="11">
        <v>767</v>
      </c>
      <c r="F70" s="28"/>
    </row>
    <row r="71" spans="1:6" ht="20.25" customHeight="1">
      <c r="A71" s="6"/>
      <c r="B71" s="6"/>
      <c r="C71" s="6" t="s">
        <v>71</v>
      </c>
      <c r="D71" s="10" t="s">
        <v>51</v>
      </c>
      <c r="E71" s="11">
        <v>123</v>
      </c>
      <c r="F71" s="28"/>
    </row>
    <row r="72" spans="1:6" ht="32.25" customHeight="1">
      <c r="A72" s="6"/>
      <c r="B72" s="7" t="s">
        <v>95</v>
      </c>
      <c r="C72" s="7"/>
      <c r="D72" s="8" t="s">
        <v>96</v>
      </c>
      <c r="E72" s="9">
        <f>E73+E74+E75+E77+E76</f>
        <v>-22240</v>
      </c>
      <c r="F72" s="15"/>
    </row>
    <row r="73" spans="1:6" ht="62.25" customHeight="1">
      <c r="A73" s="6"/>
      <c r="B73" s="6"/>
      <c r="C73" s="6" t="s">
        <v>69</v>
      </c>
      <c r="D73" s="10" t="s">
        <v>49</v>
      </c>
      <c r="E73" s="11">
        <v>-15000</v>
      </c>
      <c r="F73" s="28" t="s">
        <v>123</v>
      </c>
    </row>
    <row r="74" spans="1:6" ht="18.75" customHeight="1">
      <c r="A74" s="6"/>
      <c r="B74" s="6"/>
      <c r="C74" s="6" t="s">
        <v>70</v>
      </c>
      <c r="D74" s="10" t="s">
        <v>50</v>
      </c>
      <c r="E74" s="11">
        <v>-13000</v>
      </c>
      <c r="F74" s="28"/>
    </row>
    <row r="75" spans="1:6" ht="20.25" customHeight="1">
      <c r="A75" s="6"/>
      <c r="B75" s="6"/>
      <c r="C75" s="6" t="s">
        <v>71</v>
      </c>
      <c r="D75" s="10" t="s">
        <v>51</v>
      </c>
      <c r="E75" s="11">
        <v>-1000</v>
      </c>
      <c r="F75" s="28"/>
    </row>
    <row r="76" spans="1:6" ht="16.5" customHeight="1">
      <c r="A76" s="6"/>
      <c r="B76" s="6"/>
      <c r="C76" s="6">
        <v>4210</v>
      </c>
      <c r="D76" s="10" t="s">
        <v>8</v>
      </c>
      <c r="E76" s="11">
        <v>1760</v>
      </c>
      <c r="F76" s="28"/>
    </row>
    <row r="77" spans="1:6" ht="16.5" customHeight="1">
      <c r="A77" s="6"/>
      <c r="B77" s="6"/>
      <c r="C77" s="6" t="s">
        <v>23</v>
      </c>
      <c r="D77" s="10" t="s">
        <v>5</v>
      </c>
      <c r="E77" s="11">
        <v>5000</v>
      </c>
      <c r="F77" s="28"/>
    </row>
    <row r="78" spans="1:6" ht="24">
      <c r="A78" s="6"/>
      <c r="B78" s="7" t="s">
        <v>97</v>
      </c>
      <c r="C78" s="7"/>
      <c r="D78" s="8" t="s">
        <v>98</v>
      </c>
      <c r="E78" s="9">
        <f>E79</f>
        <v>8000</v>
      </c>
      <c r="F78" s="15"/>
    </row>
    <row r="79" spans="1:6" ht="48">
      <c r="A79" s="6"/>
      <c r="B79" s="6"/>
      <c r="C79" s="6" t="s">
        <v>23</v>
      </c>
      <c r="D79" s="10" t="s">
        <v>5</v>
      </c>
      <c r="E79" s="11">
        <v>8000</v>
      </c>
      <c r="F79" s="6" t="s">
        <v>122</v>
      </c>
    </row>
    <row r="80" spans="1:6" ht="12.75">
      <c r="A80" s="6"/>
      <c r="B80" s="7" t="s">
        <v>99</v>
      </c>
      <c r="C80" s="7"/>
      <c r="D80" s="8" t="s">
        <v>100</v>
      </c>
      <c r="E80" s="9">
        <f>E81</f>
        <v>4753</v>
      </c>
      <c r="F80" s="15"/>
    </row>
    <row r="81" spans="1:6" ht="48">
      <c r="A81" s="6"/>
      <c r="B81" s="6"/>
      <c r="C81" s="6" t="s">
        <v>69</v>
      </c>
      <c r="D81" s="10" t="s">
        <v>49</v>
      </c>
      <c r="E81" s="11">
        <v>4753</v>
      </c>
      <c r="F81" s="6" t="s">
        <v>122</v>
      </c>
    </row>
    <row r="82" spans="1:6" ht="12.75">
      <c r="A82" s="4" t="s">
        <v>101</v>
      </c>
      <c r="B82" s="4"/>
      <c r="C82" s="4"/>
      <c r="D82" s="5" t="s">
        <v>102</v>
      </c>
      <c r="E82" s="12">
        <f>E83</f>
        <v>59276</v>
      </c>
      <c r="F82" s="15"/>
    </row>
    <row r="83" spans="1:6" ht="22.5" customHeight="1">
      <c r="A83" s="6"/>
      <c r="B83" s="7" t="s">
        <v>103</v>
      </c>
      <c r="C83" s="7"/>
      <c r="D83" s="8" t="s">
        <v>104</v>
      </c>
      <c r="E83" s="9">
        <f>E84+E85+E86+E87</f>
        <v>59276</v>
      </c>
      <c r="F83" s="28" t="s">
        <v>112</v>
      </c>
    </row>
    <row r="84" spans="1:6" ht="12.75">
      <c r="A84" s="6"/>
      <c r="B84" s="6"/>
      <c r="C84" s="6" t="s">
        <v>81</v>
      </c>
      <c r="D84" s="10" t="s">
        <v>52</v>
      </c>
      <c r="E84" s="11">
        <v>3000</v>
      </c>
      <c r="F84" s="28"/>
    </row>
    <row r="85" spans="1:6" ht="12.75">
      <c r="A85" s="6"/>
      <c r="B85" s="6"/>
      <c r="C85" s="6" t="s">
        <v>22</v>
      </c>
      <c r="D85" s="10" t="s">
        <v>8</v>
      </c>
      <c r="E85" s="11">
        <v>16000</v>
      </c>
      <c r="F85" s="28"/>
    </row>
    <row r="86" spans="1:6" ht="12.75">
      <c r="A86" s="6"/>
      <c r="B86" s="6"/>
      <c r="C86" s="6" t="s">
        <v>23</v>
      </c>
      <c r="D86" s="10" t="s">
        <v>5</v>
      </c>
      <c r="E86" s="11">
        <v>21776</v>
      </c>
      <c r="F86" s="28"/>
    </row>
    <row r="87" spans="1:6" ht="24">
      <c r="A87" s="6"/>
      <c r="B87" s="6"/>
      <c r="C87" s="6" t="s">
        <v>87</v>
      </c>
      <c r="D87" s="10" t="s">
        <v>88</v>
      </c>
      <c r="E87" s="11">
        <v>18500</v>
      </c>
      <c r="F87" s="28"/>
    </row>
    <row r="88" spans="1:6" ht="12.75">
      <c r="A88" s="4">
        <v>852</v>
      </c>
      <c r="B88" s="4"/>
      <c r="C88" s="4"/>
      <c r="D88" s="16" t="s">
        <v>46</v>
      </c>
      <c r="E88" s="12">
        <f>E89+E91</f>
        <v>0</v>
      </c>
      <c r="F88" s="28" t="s">
        <v>128</v>
      </c>
    </row>
    <row r="89" spans="1:6" ht="12.75">
      <c r="A89" s="6"/>
      <c r="B89" s="7">
        <v>85215</v>
      </c>
      <c r="C89" s="7"/>
      <c r="D89" s="8" t="s">
        <v>126</v>
      </c>
      <c r="E89" s="9">
        <f>E90</f>
        <v>-4861</v>
      </c>
      <c r="F89" s="28"/>
    </row>
    <row r="90" spans="1:6" ht="12.75" customHeight="1">
      <c r="A90" s="6"/>
      <c r="B90" s="6"/>
      <c r="C90" s="6">
        <v>3110</v>
      </c>
      <c r="D90" s="10" t="s">
        <v>47</v>
      </c>
      <c r="E90" s="11">
        <v>-4861</v>
      </c>
      <c r="F90" s="28"/>
    </row>
    <row r="91" spans="1:6" ht="12.75">
      <c r="A91" s="6"/>
      <c r="B91" s="7">
        <v>85219</v>
      </c>
      <c r="C91" s="7"/>
      <c r="D91" s="8" t="s">
        <v>127</v>
      </c>
      <c r="E91" s="9">
        <f>E92+E93+E94+E95</f>
        <v>4861</v>
      </c>
      <c r="F91" s="28"/>
    </row>
    <row r="92" spans="1:6" ht="16.5" customHeight="1">
      <c r="A92" s="6"/>
      <c r="B92" s="6"/>
      <c r="C92" s="6">
        <v>4010</v>
      </c>
      <c r="D92" s="10" t="s">
        <v>49</v>
      </c>
      <c r="E92" s="11">
        <v>3930</v>
      </c>
      <c r="F92" s="28"/>
    </row>
    <row r="93" spans="1:6" ht="21" customHeight="1">
      <c r="A93" s="6"/>
      <c r="B93" s="6"/>
      <c r="C93" s="6">
        <v>4110</v>
      </c>
      <c r="D93" s="10" t="s">
        <v>50</v>
      </c>
      <c r="E93" s="11">
        <v>607</v>
      </c>
      <c r="F93" s="28"/>
    </row>
    <row r="94" spans="1:6" ht="18" customHeight="1">
      <c r="A94" s="6"/>
      <c r="B94" s="6"/>
      <c r="C94" s="6">
        <v>4120</v>
      </c>
      <c r="D94" s="10" t="s">
        <v>51</v>
      </c>
      <c r="E94" s="11">
        <v>97</v>
      </c>
      <c r="F94" s="28"/>
    </row>
    <row r="95" spans="1:6" ht="24">
      <c r="A95" s="6"/>
      <c r="B95" s="6"/>
      <c r="C95" s="6">
        <v>4440</v>
      </c>
      <c r="D95" s="10" t="s">
        <v>125</v>
      </c>
      <c r="E95" s="11">
        <v>227</v>
      </c>
      <c r="F95" s="28"/>
    </row>
    <row r="96" spans="1:6" ht="18" customHeight="1">
      <c r="A96" s="4" t="s">
        <v>105</v>
      </c>
      <c r="B96" s="4"/>
      <c r="C96" s="4"/>
      <c r="D96" s="5" t="s">
        <v>106</v>
      </c>
      <c r="E96" s="12">
        <f>E97+E99</f>
        <v>14045</v>
      </c>
      <c r="F96" s="15"/>
    </row>
    <row r="97" spans="1:6" ht="25.5" customHeight="1">
      <c r="A97" s="6"/>
      <c r="B97" s="7" t="s">
        <v>107</v>
      </c>
      <c r="C97" s="7"/>
      <c r="D97" s="8" t="s">
        <v>108</v>
      </c>
      <c r="E97" s="9">
        <v>17000</v>
      </c>
      <c r="F97" s="28" t="s">
        <v>119</v>
      </c>
    </row>
    <row r="98" spans="1:6" ht="63.75" customHeight="1">
      <c r="A98" s="6"/>
      <c r="B98" s="6"/>
      <c r="C98" s="6" t="s">
        <v>69</v>
      </c>
      <c r="D98" s="10" t="s">
        <v>49</v>
      </c>
      <c r="E98" s="11">
        <v>17000</v>
      </c>
      <c r="F98" s="28"/>
    </row>
    <row r="99" spans="1:6" ht="24">
      <c r="A99" s="6"/>
      <c r="B99" s="7" t="s">
        <v>109</v>
      </c>
      <c r="C99" s="7"/>
      <c r="D99" s="8" t="s">
        <v>98</v>
      </c>
      <c r="E99" s="9">
        <v>-2955</v>
      </c>
      <c r="F99" s="28" t="s">
        <v>119</v>
      </c>
    </row>
    <row r="100" spans="1:6" ht="30" customHeight="1">
      <c r="A100" s="6"/>
      <c r="B100" s="6"/>
      <c r="C100" s="6" t="s">
        <v>23</v>
      </c>
      <c r="D100" s="10" t="s">
        <v>5</v>
      </c>
      <c r="E100" s="11">
        <v>-2955</v>
      </c>
      <c r="F100" s="28"/>
    </row>
    <row r="101" spans="1:6" ht="25.5" customHeight="1">
      <c r="A101" s="4" t="s">
        <v>29</v>
      </c>
      <c r="B101" s="4"/>
      <c r="C101" s="4"/>
      <c r="D101" s="5" t="s">
        <v>10</v>
      </c>
      <c r="E101" s="12">
        <f>E102+E104</f>
        <v>-33944</v>
      </c>
      <c r="F101" s="15"/>
    </row>
    <row r="102" spans="1:6" ht="12.75">
      <c r="A102" s="6"/>
      <c r="B102" s="7" t="s">
        <v>41</v>
      </c>
      <c r="C102" s="7"/>
      <c r="D102" s="8" t="s">
        <v>37</v>
      </c>
      <c r="E102" s="9">
        <v>6056</v>
      </c>
      <c r="F102" s="28" t="s">
        <v>111</v>
      </c>
    </row>
    <row r="103" spans="1:6" ht="29.25" customHeight="1">
      <c r="A103" s="6"/>
      <c r="B103" s="6"/>
      <c r="C103" s="6" t="s">
        <v>23</v>
      </c>
      <c r="D103" s="10" t="s">
        <v>5</v>
      </c>
      <c r="E103" s="11">
        <v>6056</v>
      </c>
      <c r="F103" s="28"/>
    </row>
    <row r="104" spans="1:6" ht="12.75">
      <c r="A104" s="6"/>
      <c r="B104" s="7" t="s">
        <v>110</v>
      </c>
      <c r="C104" s="7"/>
      <c r="D104" s="8" t="s">
        <v>48</v>
      </c>
      <c r="E104" s="9">
        <v>-40000</v>
      </c>
      <c r="F104" s="28" t="s">
        <v>118</v>
      </c>
    </row>
    <row r="105" spans="1:6" ht="66" customHeight="1">
      <c r="A105" s="6"/>
      <c r="B105" s="6"/>
      <c r="C105" s="6" t="s">
        <v>19</v>
      </c>
      <c r="D105" s="10" t="s">
        <v>6</v>
      </c>
      <c r="E105" s="11">
        <v>-40000</v>
      </c>
      <c r="F105" s="28"/>
    </row>
    <row r="106" spans="1:6" ht="27" customHeight="1">
      <c r="A106" s="4" t="s">
        <v>30</v>
      </c>
      <c r="B106" s="4"/>
      <c r="C106" s="4"/>
      <c r="D106" s="5" t="s">
        <v>31</v>
      </c>
      <c r="E106" s="12">
        <f>E107</f>
        <v>-40000</v>
      </c>
      <c r="F106" s="28" t="s">
        <v>124</v>
      </c>
    </row>
    <row r="107" spans="1:6" ht="24" customHeight="1">
      <c r="A107" s="6"/>
      <c r="B107" s="7" t="s">
        <v>42</v>
      </c>
      <c r="C107" s="7"/>
      <c r="D107" s="8" t="s">
        <v>43</v>
      </c>
      <c r="E107" s="9">
        <v>-40000</v>
      </c>
      <c r="F107" s="28"/>
    </row>
    <row r="108" spans="1:6" ht="39" customHeight="1">
      <c r="A108" s="6"/>
      <c r="B108" s="6"/>
      <c r="C108" s="6" t="s">
        <v>19</v>
      </c>
      <c r="D108" s="10" t="s">
        <v>6</v>
      </c>
      <c r="E108" s="11">
        <v>-40000</v>
      </c>
      <c r="F108" s="28"/>
    </row>
    <row r="109" spans="1:6" s="13" customFormat="1" ht="12.75">
      <c r="A109" s="23" t="s">
        <v>36</v>
      </c>
      <c r="B109" s="23"/>
      <c r="C109" s="23"/>
      <c r="D109" s="17"/>
      <c r="E109" s="18">
        <f>E106+E101+E96+E82+E37+E34+E22+E18+E12+E6+E31</f>
        <v>-188284</v>
      </c>
      <c r="F109" s="17"/>
    </row>
    <row r="111" ht="12.75">
      <c r="F111" t="s">
        <v>137</v>
      </c>
    </row>
    <row r="113" ht="12.75">
      <c r="F113" t="s">
        <v>138</v>
      </c>
    </row>
  </sheetData>
  <mergeCells count="27">
    <mergeCell ref="F39:F52"/>
    <mergeCell ref="F31:F33"/>
    <mergeCell ref="F7:F8"/>
    <mergeCell ref="F18:F21"/>
    <mergeCell ref="F23:F24"/>
    <mergeCell ref="F37:F38"/>
    <mergeCell ref="F12:F13"/>
    <mergeCell ref="F25:F26"/>
    <mergeCell ref="F27:F30"/>
    <mergeCell ref="F35:F36"/>
    <mergeCell ref="F56:F59"/>
    <mergeCell ref="F63:F67"/>
    <mergeCell ref="F88:F95"/>
    <mergeCell ref="F68:F71"/>
    <mergeCell ref="F73:F77"/>
    <mergeCell ref="F83:F87"/>
    <mergeCell ref="F60:F61"/>
    <mergeCell ref="A109:C109"/>
    <mergeCell ref="A3:C3"/>
    <mergeCell ref="D1:F1"/>
    <mergeCell ref="A2:F2"/>
    <mergeCell ref="F3:F4"/>
    <mergeCell ref="F97:F98"/>
    <mergeCell ref="F106:F108"/>
    <mergeCell ref="F104:F105"/>
    <mergeCell ref="F99:F100"/>
    <mergeCell ref="F102:F103"/>
  </mergeCells>
  <printOptions/>
  <pageMargins left="0" right="0" top="0.7874015748031497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ooimicie</cp:lastModifiedBy>
  <cp:lastPrinted>2008-11-07T10:31:09Z</cp:lastPrinted>
  <dcterms:created xsi:type="dcterms:W3CDTF">2008-02-25T12:33:55Z</dcterms:created>
  <dcterms:modified xsi:type="dcterms:W3CDTF">2008-11-20T13:04:20Z</dcterms:modified>
  <cp:category/>
  <cp:version/>
  <cp:contentType/>
  <cp:contentStatus/>
</cp:coreProperties>
</file>